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Bieu 2" sheetId="3" r:id="rId1"/>
  </sheets>
  <definedNames>
    <definedName name="_xlnm.Print_Area" localSheetId="0">'Bieu 2'!$A$1:$K$22</definedName>
    <definedName name="_xlnm.Print_Titles" localSheetId="0">'Bieu 2'!$8:$10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G22" i="3"/>
  <c r="E22" i="3"/>
  <c r="J12" i="3" l="1"/>
  <c r="J13" i="3"/>
  <c r="J14" i="3"/>
  <c r="J15" i="3"/>
  <c r="J16" i="3"/>
  <c r="J17" i="3"/>
  <c r="J18" i="3"/>
  <c r="J19" i="3"/>
  <c r="J20" i="3"/>
  <c r="J21" i="3"/>
  <c r="J11" i="3"/>
  <c r="I12" i="3"/>
  <c r="I13" i="3"/>
  <c r="I14" i="3"/>
  <c r="I15" i="3"/>
  <c r="I16" i="3"/>
  <c r="I17" i="3"/>
  <c r="I18" i="3"/>
  <c r="I19" i="3"/>
  <c r="I20" i="3"/>
  <c r="I21" i="3"/>
  <c r="I11" i="3"/>
  <c r="G12" i="3"/>
  <c r="G13" i="3"/>
  <c r="G14" i="3"/>
  <c r="G15" i="3"/>
  <c r="G16" i="3"/>
  <c r="G17" i="3"/>
  <c r="G18" i="3"/>
  <c r="G19" i="3"/>
  <c r="G20" i="3"/>
  <c r="G21" i="3"/>
  <c r="G11" i="3"/>
  <c r="E12" i="3"/>
  <c r="E13" i="3"/>
  <c r="E14" i="3"/>
  <c r="E15" i="3"/>
  <c r="E16" i="3"/>
  <c r="E17" i="3"/>
  <c r="E18" i="3"/>
  <c r="E19" i="3"/>
  <c r="E20" i="3"/>
  <c r="E21" i="3"/>
  <c r="E11" i="3"/>
  <c r="C22" i="3"/>
  <c r="J22" i="3" l="1"/>
</calcChain>
</file>

<file path=xl/sharedStrings.xml><?xml version="1.0" encoding="utf-8"?>
<sst xmlns="http://schemas.openxmlformats.org/spreadsheetml/2006/main" count="33" uniqueCount="29">
  <si>
    <t>STT</t>
  </si>
  <si>
    <t>Tổng cộng</t>
  </si>
  <si>
    <t>CỘNG HÒA XÃ HỘI CHỦ NGHĨA VIỆT NAM</t>
  </si>
  <si>
    <t>Độc lập -  Tự do - Hạnh phúc</t>
  </si>
  <si>
    <t>TỈNH ĐỒNG NAI</t>
  </si>
  <si>
    <t>ỦY BAN NHÂN DÂN</t>
  </si>
  <si>
    <t>Tên đơn vị</t>
  </si>
  <si>
    <t>Ghi chú</t>
  </si>
  <si>
    <t>Kinh phí hỗ trợ 2024</t>
  </si>
  <si>
    <t>Kinh phí hỗ trợ 2025</t>
  </si>
  <si>
    <t>Thành tiền/12 tháng</t>
  </si>
  <si>
    <t>Biểu 01</t>
  </si>
  <si>
    <t>DỰ KIẾN KINH PHÍ HỖ TRỢ CÔNG CHỨC TƯ PHÁP - HỘ TỊCH CẤP XÃ GIAI ĐOẠN 2023 - 2025</t>
  </si>
  <si>
    <t>Kinh phí hỗ trợ 2023 (3 tháng: 10, 11, 12)</t>
  </si>
  <si>
    <t>TP. Biên Hòa</t>
  </si>
  <si>
    <t>Huyện Nhơn Trạch</t>
  </si>
  <si>
    <t>Huyện Vĩnh Cửu</t>
  </si>
  <si>
    <t>Huyện Định Quán</t>
  </si>
  <si>
    <t>Huyện Tân Phú</t>
  </si>
  <si>
    <t>Thành tiền/03 tháng</t>
  </si>
  <si>
    <t>Tổng số công  chức</t>
  </si>
  <si>
    <t xml:space="preserve">Mức hỗ trợ (0,33 lần mức lương  cơ sở) </t>
  </si>
  <si>
    <t>(Đính kèm Tờ trình số:             /TTr-UBND ngày       tháng     năm 2023 của UBND tỉnh Đồng Nai)</t>
  </si>
  <si>
    <t>TP. Long Khánh</t>
  </si>
  <si>
    <t>Huyện Long Thành</t>
  </si>
  <si>
    <t>Huyện Trảng Bom</t>
  </si>
  <si>
    <t>Huyện Thống Nhất</t>
  </si>
  <si>
    <t>Huyện Xuân Lộc</t>
  </si>
  <si>
    <t>Huyện Cẩm Mỹ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</si>
</sst>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14" x14ac:knownFonts="1">
    <font>
      <sz val="14"/>
      <name val="Times New Roman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i/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6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6" fillId="0" borderId="0" xfId="0" applyFont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3" fillId="0" borderId="1" xfId="2" applyFont="1" applyFill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164" fontId="13" fillId="0" borderId="1" xfId="3" applyNumberFormat="1" applyFont="1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Bieu kem theo CV 2333" xfId="3"/>
    <cellStyle name="Normal_phieu ve nhu cau dao tao boi duong doi voi cong chuc cap      xa, phu luc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3</xdr:row>
      <xdr:rowOff>0</xdr:rowOff>
    </xdr:from>
    <xdr:to>
      <xdr:col>1</xdr:col>
      <xdr:colOff>1266825</xdr:colOff>
      <xdr:row>3</xdr:row>
      <xdr:rowOff>0</xdr:rowOff>
    </xdr:to>
    <xdr:sp macro="" textlink="">
      <xdr:nvSpPr>
        <xdr:cNvPr id="12408" name="Line 2">
          <a:extLst>
            <a:ext uri="{FF2B5EF4-FFF2-40B4-BE49-F238E27FC236}">
              <a16:creationId xmlns="" xmlns:a16="http://schemas.microsoft.com/office/drawing/2014/main" id="{00000000-0008-0000-0400-000078300000}"/>
            </a:ext>
          </a:extLst>
        </xdr:cNvPr>
        <xdr:cNvSpPr>
          <a:spLocks noChangeShapeType="1"/>
        </xdr:cNvSpPr>
      </xdr:nvSpPr>
      <xdr:spPr bwMode="auto">
        <a:xfrm>
          <a:off x="914400" y="6381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209550</xdr:colOff>
      <xdr:row>3</xdr:row>
      <xdr:rowOff>104775</xdr:rowOff>
    </xdr:from>
    <xdr:to>
      <xdr:col>1</xdr:col>
      <xdr:colOff>1114425</xdr:colOff>
      <xdr:row>4</xdr:row>
      <xdr:rowOff>0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209550" y="752475"/>
          <a:ext cx="1133475" cy="2381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dự</a:t>
          </a:r>
          <a:r>
            <a:rPr 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100"/>
        </a:p>
      </xdr:txBody>
    </xdr:sp>
    <xdr:clientData/>
  </xdr:twoCellAnchor>
  <xdr:twoCellAnchor>
    <xdr:from>
      <xdr:col>6</xdr:col>
      <xdr:colOff>304800</xdr:colOff>
      <xdr:row>3</xdr:row>
      <xdr:rowOff>9525</xdr:rowOff>
    </xdr:from>
    <xdr:to>
      <xdr:col>8</xdr:col>
      <xdr:colOff>695325</xdr:colOff>
      <xdr:row>3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50CFB46C-012F-C4F8-98DE-132681B77207}"/>
            </a:ext>
          </a:extLst>
        </xdr:cNvPr>
        <xdr:cNvCxnSpPr/>
      </xdr:nvCxnSpPr>
      <xdr:spPr>
        <a:xfrm>
          <a:off x="5143500" y="6477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3</xdr:row>
      <xdr:rowOff>0</xdr:rowOff>
    </xdr:from>
    <xdr:to>
      <xdr:col>1</xdr:col>
      <xdr:colOff>1266825</xdr:colOff>
      <xdr:row>3</xdr:row>
      <xdr:rowOff>0</xdr:rowOff>
    </xdr:to>
    <xdr:sp macro="" textlink="">
      <xdr:nvSpPr>
        <xdr:cNvPr id="7" name="Line 2">
          <a:extLst>
            <a:ext uri="{FF2B5EF4-FFF2-40B4-BE49-F238E27FC236}">
              <a16:creationId xmlns="" xmlns:a16="http://schemas.microsoft.com/office/drawing/2014/main" id="{2395115A-9454-438E-B795-4378A1795EC4}"/>
            </a:ext>
          </a:extLst>
        </xdr:cNvPr>
        <xdr:cNvSpPr>
          <a:spLocks noChangeShapeType="1"/>
        </xdr:cNvSpPr>
      </xdr:nvSpPr>
      <xdr:spPr bwMode="auto">
        <a:xfrm>
          <a:off x="914400" y="6381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209550</xdr:colOff>
      <xdr:row>3</xdr:row>
      <xdr:rowOff>104775</xdr:rowOff>
    </xdr:from>
    <xdr:to>
      <xdr:col>1</xdr:col>
      <xdr:colOff>1114425</xdr:colOff>
      <xdr:row>4</xdr:row>
      <xdr:rowOff>0</xdr:rowOff>
    </xdr:to>
    <xdr:sp macro="" textlink="">
      <xdr:nvSpPr>
        <xdr:cNvPr id="8" name="Rectangle 7">
          <a:extLst>
            <a:ext uri="{FF2B5EF4-FFF2-40B4-BE49-F238E27FC236}">
              <a16:creationId xmlns="" xmlns:a16="http://schemas.microsoft.com/office/drawing/2014/main" id="{B4450681-4AE0-4CA4-B714-DD88266F55D5}"/>
            </a:ext>
          </a:extLst>
        </xdr:cNvPr>
        <xdr:cNvSpPr/>
      </xdr:nvSpPr>
      <xdr:spPr>
        <a:xfrm>
          <a:off x="209550" y="742950"/>
          <a:ext cx="1133475" cy="390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dự</a:t>
          </a:r>
          <a:r>
            <a:rPr 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DỰ</a:t>
          </a:r>
          <a:r>
            <a:rPr lang="en-US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THẢO</a:t>
          </a:r>
          <a:endParaRPr lang="en-US" sz="1100"/>
        </a:p>
      </xdr:txBody>
    </xdr:sp>
    <xdr:clientData/>
  </xdr:twoCellAnchor>
  <xdr:twoCellAnchor>
    <xdr:from>
      <xdr:col>6</xdr:col>
      <xdr:colOff>304800</xdr:colOff>
      <xdr:row>3</xdr:row>
      <xdr:rowOff>9525</xdr:rowOff>
    </xdr:from>
    <xdr:to>
      <xdr:col>8</xdr:col>
      <xdr:colOff>695325</xdr:colOff>
      <xdr:row>3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="" xmlns:a16="http://schemas.microsoft.com/office/drawing/2014/main" id="{F897DFF5-C95F-4EF1-9FCB-205C8B4E7834}"/>
            </a:ext>
          </a:extLst>
        </xdr:cNvPr>
        <xdr:cNvCxnSpPr/>
      </xdr:nvCxnSpPr>
      <xdr:spPr>
        <a:xfrm>
          <a:off x="5143500" y="6477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6</xdr:row>
      <xdr:rowOff>76200</xdr:rowOff>
    </xdr:from>
    <xdr:to>
      <xdr:col>7</xdr:col>
      <xdr:colOff>114300</xdr:colOff>
      <xdr:row>6</xdr:row>
      <xdr:rowOff>76200</xdr:rowOff>
    </xdr:to>
    <xdr:cxnSp macro="">
      <xdr:nvCxnSpPr>
        <xdr:cNvPr id="3" name="Straight Connector 2"/>
        <xdr:cNvCxnSpPr/>
      </xdr:nvCxnSpPr>
      <xdr:spPr>
        <a:xfrm>
          <a:off x="2228850" y="1647825"/>
          <a:ext cx="3590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8" workbookViewId="0">
      <selection activeCell="J22" sqref="J22"/>
    </sheetView>
  </sheetViews>
  <sheetFormatPr defaultColWidth="8.88671875" defaultRowHeight="18.75" x14ac:dyDescent="0.3"/>
  <cols>
    <col min="1" max="1" width="2.6640625" style="50" customWidth="1"/>
    <col min="2" max="2" width="12.6640625" style="47" customWidth="1"/>
    <col min="3" max="4" width="9.21875" style="5" customWidth="1"/>
    <col min="5" max="5" width="11.6640625" style="6" customWidth="1"/>
    <col min="6" max="6" width="9.88671875" style="6" customWidth="1"/>
    <col min="7" max="7" width="11.21875" style="6" customWidth="1"/>
    <col min="8" max="8" width="8.6640625" style="5" customWidth="1"/>
    <col min="9" max="9" width="12" style="5" customWidth="1"/>
    <col min="10" max="10" width="11.77734375" style="5" customWidth="1"/>
    <col min="11" max="11" width="4.21875" style="5" customWidth="1"/>
    <col min="12" max="12" width="8.88671875" style="5"/>
    <col min="13" max="13" width="19.5546875" style="5" customWidth="1"/>
    <col min="14" max="16384" width="8.88671875" style="5"/>
  </cols>
  <sheetData>
    <row r="1" spans="1:11" ht="15.75" customHeight="1" x14ac:dyDescent="0.3">
      <c r="J1" s="37" t="s">
        <v>11</v>
      </c>
      <c r="K1" s="37"/>
    </row>
    <row r="2" spans="1:11" s="2" customFormat="1" ht="17.25" customHeight="1" x14ac:dyDescent="0.3">
      <c r="A2" s="38" t="s">
        <v>5</v>
      </c>
      <c r="B2" s="38"/>
      <c r="C2" s="38"/>
      <c r="D2" s="10"/>
      <c r="E2" s="8"/>
      <c r="F2" s="8"/>
      <c r="G2" s="8"/>
      <c r="H2" s="8" t="s">
        <v>2</v>
      </c>
    </row>
    <row r="3" spans="1:11" s="2" customFormat="1" ht="17.25" customHeight="1" x14ac:dyDescent="0.3">
      <c r="A3" s="38" t="s">
        <v>4</v>
      </c>
      <c r="B3" s="38"/>
      <c r="C3" s="38"/>
      <c r="D3" s="9"/>
      <c r="E3" s="8"/>
      <c r="F3" s="8"/>
      <c r="G3" s="8"/>
      <c r="H3" s="8" t="s">
        <v>3</v>
      </c>
    </row>
    <row r="4" spans="1:11" s="1" customFormat="1" ht="29.25" customHeight="1" x14ac:dyDescent="0.3">
      <c r="A4" s="13"/>
      <c r="B4" s="48"/>
      <c r="C4" s="2"/>
      <c r="D4" s="2"/>
      <c r="E4" s="2"/>
      <c r="F4" s="2"/>
      <c r="G4" s="2"/>
      <c r="H4" s="2"/>
      <c r="J4" s="36"/>
      <c r="K4" s="36"/>
    </row>
    <row r="5" spans="1:11" ht="25.5" customHeight="1" x14ac:dyDescent="0.3">
      <c r="A5" s="39" t="s">
        <v>12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3">
      <c r="A6" s="46" t="s">
        <v>22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21.75" customHeight="1" x14ac:dyDescent="0.3">
      <c r="A7" s="51"/>
      <c r="B7" s="49"/>
      <c r="C7" s="4"/>
      <c r="D7" s="4"/>
      <c r="E7" s="4"/>
      <c r="F7" s="4"/>
      <c r="G7" s="4"/>
      <c r="H7" s="4"/>
    </row>
    <row r="8" spans="1:11" ht="24.75" customHeight="1" x14ac:dyDescent="0.3">
      <c r="A8" s="40" t="s">
        <v>0</v>
      </c>
      <c r="B8" s="40" t="s">
        <v>6</v>
      </c>
      <c r="C8" s="42" t="s">
        <v>13</v>
      </c>
      <c r="D8" s="43"/>
      <c r="E8" s="44"/>
      <c r="F8" s="42" t="s">
        <v>8</v>
      </c>
      <c r="G8" s="44"/>
      <c r="H8" s="42" t="s">
        <v>9</v>
      </c>
      <c r="I8" s="44"/>
      <c r="J8" s="40" t="s">
        <v>1</v>
      </c>
      <c r="K8" s="40" t="s">
        <v>7</v>
      </c>
    </row>
    <row r="9" spans="1:11" ht="51" customHeight="1" thickBot="1" x14ac:dyDescent="0.35">
      <c r="A9" s="41"/>
      <c r="B9" s="41"/>
      <c r="C9" s="22" t="s">
        <v>20</v>
      </c>
      <c r="D9" s="22" t="s">
        <v>21</v>
      </c>
      <c r="E9" s="21" t="s">
        <v>19</v>
      </c>
      <c r="F9" s="22" t="s">
        <v>21</v>
      </c>
      <c r="G9" s="21" t="s">
        <v>10</v>
      </c>
      <c r="H9" s="22" t="s">
        <v>21</v>
      </c>
      <c r="I9" s="21" t="s">
        <v>10</v>
      </c>
      <c r="J9" s="41"/>
      <c r="K9" s="41"/>
    </row>
    <row r="10" spans="1:11" s="3" customFormat="1" ht="16.5" customHeight="1" thickTop="1" thickBot="1" x14ac:dyDescent="0.25">
      <c r="A10" s="52">
        <v>1</v>
      </c>
      <c r="B10" s="24">
        <v>2</v>
      </c>
      <c r="C10" s="23">
        <v>3</v>
      </c>
      <c r="D10" s="23">
        <v>4</v>
      </c>
      <c r="E10" s="24">
        <v>5</v>
      </c>
      <c r="F10" s="23">
        <v>6</v>
      </c>
      <c r="G10" s="24">
        <v>7</v>
      </c>
      <c r="H10" s="23">
        <v>8</v>
      </c>
      <c r="I10" s="24">
        <v>9</v>
      </c>
      <c r="J10" s="23">
        <v>10</v>
      </c>
      <c r="K10" s="24">
        <v>11</v>
      </c>
    </row>
    <row r="11" spans="1:11" s="3" customFormat="1" ht="25.5" customHeight="1" thickTop="1" x14ac:dyDescent="0.2">
      <c r="A11" s="25">
        <v>1</v>
      </c>
      <c r="B11" s="25" t="s">
        <v>14</v>
      </c>
      <c r="C11" s="26">
        <v>55</v>
      </c>
      <c r="D11" s="34">
        <v>594000</v>
      </c>
      <c r="E11" s="12">
        <f>C11*D11*3</f>
        <v>98010000</v>
      </c>
      <c r="F11" s="14">
        <v>627000</v>
      </c>
      <c r="G11" s="12">
        <f>C11*F11*12</f>
        <v>413820000</v>
      </c>
      <c r="H11" s="14">
        <v>660000</v>
      </c>
      <c r="I11" s="12">
        <f>C11*H11*12</f>
        <v>435600000</v>
      </c>
      <c r="J11" s="12">
        <f>E11+G11+I11</f>
        <v>947430000</v>
      </c>
      <c r="K11" s="7"/>
    </row>
    <row r="12" spans="1:11" s="3" customFormat="1" ht="21.75" customHeight="1" x14ac:dyDescent="0.2">
      <c r="A12" s="25">
        <v>2</v>
      </c>
      <c r="B12" s="27" t="s">
        <v>23</v>
      </c>
      <c r="C12" s="28">
        <v>28</v>
      </c>
      <c r="D12" s="34">
        <v>594000</v>
      </c>
      <c r="E12" s="12">
        <f t="shared" ref="E12:E21" si="0">C12*D12*3</f>
        <v>49896000</v>
      </c>
      <c r="F12" s="14">
        <v>627000</v>
      </c>
      <c r="G12" s="12">
        <f t="shared" ref="G12:G22" si="1">C12*F12*12</f>
        <v>210672000</v>
      </c>
      <c r="H12" s="14">
        <v>660000</v>
      </c>
      <c r="I12" s="12">
        <f t="shared" ref="I12:I22" si="2">C12*H12*12</f>
        <v>221760000</v>
      </c>
      <c r="J12" s="12">
        <f t="shared" ref="J12:J22" si="3">E12+G12+I12</f>
        <v>482328000</v>
      </c>
      <c r="K12" s="15"/>
    </row>
    <row r="13" spans="1:11" s="3" customFormat="1" ht="18" customHeight="1" x14ac:dyDescent="0.2">
      <c r="A13" s="25">
        <v>3</v>
      </c>
      <c r="B13" s="29" t="s">
        <v>15</v>
      </c>
      <c r="C13" s="28">
        <v>24</v>
      </c>
      <c r="D13" s="34">
        <v>594000</v>
      </c>
      <c r="E13" s="12">
        <f t="shared" si="0"/>
        <v>42768000</v>
      </c>
      <c r="F13" s="14">
        <v>627000</v>
      </c>
      <c r="G13" s="12">
        <f t="shared" si="1"/>
        <v>180576000</v>
      </c>
      <c r="H13" s="14">
        <v>660000</v>
      </c>
      <c r="I13" s="12">
        <f t="shared" si="2"/>
        <v>190080000</v>
      </c>
      <c r="J13" s="12">
        <f t="shared" si="3"/>
        <v>413424000</v>
      </c>
      <c r="K13" s="15"/>
    </row>
    <row r="14" spans="1:11" s="3" customFormat="1" ht="34.5" customHeight="1" x14ac:dyDescent="0.2">
      <c r="A14" s="25">
        <v>4</v>
      </c>
      <c r="B14" s="29" t="s">
        <v>24</v>
      </c>
      <c r="C14" s="30">
        <v>24</v>
      </c>
      <c r="D14" s="34">
        <v>594000</v>
      </c>
      <c r="E14" s="12">
        <f t="shared" si="0"/>
        <v>42768000</v>
      </c>
      <c r="F14" s="14">
        <v>627000</v>
      </c>
      <c r="G14" s="12">
        <f t="shared" si="1"/>
        <v>180576000</v>
      </c>
      <c r="H14" s="14">
        <v>660000</v>
      </c>
      <c r="I14" s="12">
        <f t="shared" si="2"/>
        <v>190080000</v>
      </c>
      <c r="J14" s="12">
        <f t="shared" si="3"/>
        <v>413424000</v>
      </c>
      <c r="K14" s="15"/>
    </row>
    <row r="15" spans="1:11" s="3" customFormat="1" ht="28.5" customHeight="1" x14ac:dyDescent="0.2">
      <c r="A15" s="25">
        <v>5</v>
      </c>
      <c r="B15" s="31" t="s">
        <v>25</v>
      </c>
      <c r="C15" s="32">
        <v>32</v>
      </c>
      <c r="D15" s="34">
        <v>594000</v>
      </c>
      <c r="E15" s="12">
        <f t="shared" si="0"/>
        <v>57024000</v>
      </c>
      <c r="F15" s="14">
        <v>627000</v>
      </c>
      <c r="G15" s="12">
        <f t="shared" si="1"/>
        <v>240768000</v>
      </c>
      <c r="H15" s="14">
        <v>660000</v>
      </c>
      <c r="I15" s="12">
        <f t="shared" si="2"/>
        <v>253440000</v>
      </c>
      <c r="J15" s="12">
        <f t="shared" si="3"/>
        <v>551232000</v>
      </c>
      <c r="K15" s="15"/>
    </row>
    <row r="16" spans="1:11" s="3" customFormat="1" ht="28.5" customHeight="1" x14ac:dyDescent="0.2">
      <c r="A16" s="25">
        <v>6</v>
      </c>
      <c r="B16" s="29" t="s">
        <v>16</v>
      </c>
      <c r="C16" s="30">
        <v>17</v>
      </c>
      <c r="D16" s="34">
        <v>594000</v>
      </c>
      <c r="E16" s="12">
        <f t="shared" si="0"/>
        <v>30294000</v>
      </c>
      <c r="F16" s="14">
        <v>627000</v>
      </c>
      <c r="G16" s="12">
        <f t="shared" si="1"/>
        <v>127908000</v>
      </c>
      <c r="H16" s="14">
        <v>660000</v>
      </c>
      <c r="I16" s="12">
        <f t="shared" si="2"/>
        <v>134640000</v>
      </c>
      <c r="J16" s="12">
        <f t="shared" si="3"/>
        <v>292842000</v>
      </c>
      <c r="K16" s="15"/>
    </row>
    <row r="17" spans="1:11" s="3" customFormat="1" ht="30" customHeight="1" x14ac:dyDescent="0.2">
      <c r="A17" s="25">
        <v>7</v>
      </c>
      <c r="B17" s="29" t="s">
        <v>26</v>
      </c>
      <c r="C17" s="30">
        <v>17</v>
      </c>
      <c r="D17" s="34">
        <v>594000</v>
      </c>
      <c r="E17" s="12">
        <f t="shared" si="0"/>
        <v>30294000</v>
      </c>
      <c r="F17" s="14">
        <v>627000</v>
      </c>
      <c r="G17" s="12">
        <f t="shared" si="1"/>
        <v>127908000</v>
      </c>
      <c r="H17" s="14">
        <v>660000</v>
      </c>
      <c r="I17" s="12">
        <f t="shared" si="2"/>
        <v>134640000</v>
      </c>
      <c r="J17" s="12">
        <f t="shared" si="3"/>
        <v>292842000</v>
      </c>
      <c r="K17" s="15"/>
    </row>
    <row r="18" spans="1:11" s="3" customFormat="1" ht="24.75" customHeight="1" x14ac:dyDescent="0.2">
      <c r="A18" s="25">
        <v>8</v>
      </c>
      <c r="B18" s="29" t="s">
        <v>17</v>
      </c>
      <c r="C18" s="30">
        <v>25</v>
      </c>
      <c r="D18" s="34">
        <v>594000</v>
      </c>
      <c r="E18" s="12">
        <f t="shared" si="0"/>
        <v>44550000</v>
      </c>
      <c r="F18" s="14">
        <v>627000</v>
      </c>
      <c r="G18" s="12">
        <f t="shared" si="1"/>
        <v>188100000</v>
      </c>
      <c r="H18" s="14">
        <v>660000</v>
      </c>
      <c r="I18" s="12">
        <f t="shared" si="2"/>
        <v>198000000</v>
      </c>
      <c r="J18" s="12">
        <f t="shared" si="3"/>
        <v>430650000</v>
      </c>
      <c r="K18" s="15"/>
    </row>
    <row r="19" spans="1:11" s="11" customFormat="1" ht="30" customHeight="1" x14ac:dyDescent="0.3">
      <c r="A19" s="25">
        <v>9</v>
      </c>
      <c r="B19" s="29" t="s">
        <v>18</v>
      </c>
      <c r="C19" s="30">
        <v>26</v>
      </c>
      <c r="D19" s="34">
        <v>594000</v>
      </c>
      <c r="E19" s="12">
        <f t="shared" si="0"/>
        <v>46332000</v>
      </c>
      <c r="F19" s="14">
        <v>627000</v>
      </c>
      <c r="G19" s="12">
        <f t="shared" si="1"/>
        <v>195624000</v>
      </c>
      <c r="H19" s="14">
        <v>660000</v>
      </c>
      <c r="I19" s="12">
        <f t="shared" si="2"/>
        <v>205920000</v>
      </c>
      <c r="J19" s="12">
        <f t="shared" si="3"/>
        <v>447876000</v>
      </c>
      <c r="K19" s="16"/>
    </row>
    <row r="20" spans="1:11" s="11" customFormat="1" ht="33.75" customHeight="1" x14ac:dyDescent="0.3">
      <c r="A20" s="25">
        <v>10</v>
      </c>
      <c r="B20" s="29" t="s">
        <v>27</v>
      </c>
      <c r="C20" s="26">
        <v>27</v>
      </c>
      <c r="D20" s="34">
        <v>594000</v>
      </c>
      <c r="E20" s="12">
        <f t="shared" si="0"/>
        <v>48114000</v>
      </c>
      <c r="F20" s="14">
        <v>627000</v>
      </c>
      <c r="G20" s="12">
        <f t="shared" si="1"/>
        <v>203148000</v>
      </c>
      <c r="H20" s="14">
        <v>660000</v>
      </c>
      <c r="I20" s="12">
        <f t="shared" si="2"/>
        <v>213840000</v>
      </c>
      <c r="J20" s="12">
        <f t="shared" si="3"/>
        <v>465102000</v>
      </c>
      <c r="K20" s="16"/>
    </row>
    <row r="21" spans="1:11" s="11" customFormat="1" ht="27" customHeight="1" x14ac:dyDescent="0.3">
      <c r="A21" s="25">
        <v>11</v>
      </c>
      <c r="B21" s="33" t="s">
        <v>28</v>
      </c>
      <c r="C21" s="30">
        <v>25</v>
      </c>
      <c r="D21" s="34">
        <v>594000</v>
      </c>
      <c r="E21" s="12">
        <f t="shared" si="0"/>
        <v>44550000</v>
      </c>
      <c r="F21" s="14">
        <v>627000</v>
      </c>
      <c r="G21" s="12">
        <f t="shared" si="1"/>
        <v>188100000</v>
      </c>
      <c r="H21" s="14">
        <v>660000</v>
      </c>
      <c r="I21" s="12">
        <f t="shared" si="2"/>
        <v>198000000</v>
      </c>
      <c r="J21" s="12">
        <f t="shared" si="3"/>
        <v>430650000</v>
      </c>
      <c r="K21" s="16"/>
    </row>
    <row r="22" spans="1:11" s="11" customFormat="1" ht="32.25" customHeight="1" x14ac:dyDescent="0.3">
      <c r="A22" s="45" t="s">
        <v>1</v>
      </c>
      <c r="B22" s="45"/>
      <c r="C22" s="28">
        <f t="shared" ref="C22" si="4">SUM(C11:C21)</f>
        <v>300</v>
      </c>
      <c r="D22" s="34">
        <v>594000</v>
      </c>
      <c r="E22" s="12">
        <f>SUM(E11:E21)</f>
        <v>534600000</v>
      </c>
      <c r="F22" s="14">
        <v>627000</v>
      </c>
      <c r="G22" s="12">
        <f>SUM(G11:G21)</f>
        <v>2257200000</v>
      </c>
      <c r="H22" s="14">
        <v>660000</v>
      </c>
      <c r="I22" s="12">
        <f>SUM(I11:I21)</f>
        <v>2376000000</v>
      </c>
      <c r="J22" s="35">
        <f t="shared" si="3"/>
        <v>5167800000</v>
      </c>
      <c r="K22" s="16"/>
    </row>
    <row r="23" spans="1:11" s="3" customFormat="1" ht="19.5" customHeight="1" x14ac:dyDescent="0.2">
      <c r="A23" s="18"/>
      <c r="B23" s="18"/>
      <c r="C23" s="20"/>
      <c r="D23" s="20"/>
      <c r="E23" s="17"/>
      <c r="F23" s="20"/>
      <c r="G23" s="17"/>
      <c r="H23" s="20"/>
      <c r="I23" s="17"/>
      <c r="J23" s="17"/>
      <c r="K23" s="19"/>
    </row>
    <row r="24" spans="1:11" s="3" customFormat="1" ht="19.5" customHeight="1" x14ac:dyDescent="0.2">
      <c r="A24" s="18"/>
      <c r="B24" s="18"/>
      <c r="C24" s="20"/>
      <c r="D24" s="20"/>
      <c r="E24" s="17"/>
      <c r="F24" s="20"/>
      <c r="G24" s="17"/>
      <c r="H24" s="20"/>
      <c r="I24" s="17"/>
      <c r="J24" s="17"/>
      <c r="K24" s="19"/>
    </row>
  </sheetData>
  <mergeCells count="14">
    <mergeCell ref="A5:K5"/>
    <mergeCell ref="J8:J9"/>
    <mergeCell ref="A8:A9"/>
    <mergeCell ref="B8:B9"/>
    <mergeCell ref="J1:K1"/>
    <mergeCell ref="A6:K6"/>
    <mergeCell ref="J4:K4"/>
    <mergeCell ref="A3:C3"/>
    <mergeCell ref="A2:C2"/>
    <mergeCell ref="C8:E8"/>
    <mergeCell ref="A22:B22"/>
    <mergeCell ref="F8:G8"/>
    <mergeCell ref="H8:I8"/>
    <mergeCell ref="K8:K9"/>
  </mergeCells>
  <phoneticPr fontId="5" type="noConversion"/>
  <pageMargins left="0.49" right="0" top="0.31" bottom="0.49" header="0.24" footer="0.3"/>
  <pageSetup orientation="landscape" r:id="rId1"/>
  <headerFooter alignWithMargins="0">
    <oddFooter>&amp;C&amp;11&amp;P/&amp;N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75C332-9CE8-48D0-B8FC-9184F4F454EB}"/>
</file>

<file path=customXml/itemProps2.xml><?xml version="1.0" encoding="utf-8"?>
<ds:datastoreItem xmlns:ds="http://schemas.openxmlformats.org/officeDocument/2006/customXml" ds:itemID="{6F6ACF03-B6EF-4375-9FF5-827E47D7483F}"/>
</file>

<file path=customXml/itemProps3.xml><?xml version="1.0" encoding="utf-8"?>
<ds:datastoreItem xmlns:ds="http://schemas.openxmlformats.org/officeDocument/2006/customXml" ds:itemID="{51F11289-A837-4E70-9A94-514E4A1A2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Bieu 2</vt:lpstr>
      <vt:lpstr>'Bieu 2'!Print_Area</vt:lpstr>
      <vt:lpstr>'Bieu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2023-07-04T07:42:03Z</cp:lastPrinted>
  <dcterms:created xsi:type="dcterms:W3CDTF">2016-10-07T09:23:03Z</dcterms:created>
  <dcterms:modified xsi:type="dcterms:W3CDTF">2023-07-04T07:45:45Z</dcterms:modified>
</cp:coreProperties>
</file>