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df88a1a522b1bdb/Lam/2026/4. XAY DUNG VAN BAN QUY PHAM PHAP LUAT SO TU PHAP/1. NQ noi dung chi muc chi cong tac xdktrs vbqppl/Báo cáo các đơn vị/Cấp xã/"/>
    </mc:Choice>
  </mc:AlternateContent>
  <xr:revisionPtr revIDLastSave="100" documentId="11_F25DC773A252ABDACC10486AA95E59EE5BDE58F5" xr6:coauthVersionLast="47" xr6:coauthVersionMax="47" xr10:uidLastSave="{1F51E1E5-000E-458B-90A0-A91BCF973823}"/>
  <bookViews>
    <workbookView xWindow="-120" yWindow="-120" windowWidth="29040" windowHeight="15840" activeTab="1" xr2:uid="{00000000-000D-0000-FFFF-FFFF00000000}"/>
  </bookViews>
  <sheets>
    <sheet name="Sheet1" sheetId="1" r:id="rId1"/>
    <sheet name="Sheet1 (2)" sheetId="2" r:id="rId2"/>
  </sheets>
  <definedNames>
    <definedName name="_xlnm.Print_Area" localSheetId="0">Sheet1!$A$1:$D$60</definedName>
    <definedName name="_xlnm.Print_Area" localSheetId="1">'Sheet1 (2)'!$A$1:$D$16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/>
  <c r="D8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7" i="1"/>
  <c r="E28" i="1"/>
  <c r="E29" i="1"/>
  <c r="E30" i="1"/>
  <c r="E31" i="1"/>
  <c r="E32" i="1"/>
  <c r="E33" i="1"/>
  <c r="E34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" i="1"/>
  <c r="D38" i="1"/>
  <c r="E38" i="1" s="1"/>
  <c r="D35" i="1"/>
  <c r="E35" i="1" s="1"/>
  <c r="D26" i="1"/>
  <c r="C26" i="1"/>
  <c r="D22" i="1"/>
  <c r="C22" i="1"/>
  <c r="E22" i="1" l="1"/>
  <c r="E26" i="1"/>
</calcChain>
</file>

<file path=xl/sharedStrings.xml><?xml version="1.0" encoding="utf-8"?>
<sst xmlns="http://schemas.openxmlformats.org/spreadsheetml/2006/main" count="86" uniqueCount="77">
  <si>
    <t>STT</t>
  </si>
  <si>
    <t>Tên xã</t>
  </si>
  <si>
    <t>Số văn bản</t>
  </si>
  <si>
    <t>Số kinh phí</t>
  </si>
  <si>
    <t>xã bình tân</t>
  </si>
  <si>
    <t>xã lộc tấn</t>
  </si>
  <si>
    <t>xã Phú Lâm</t>
  </si>
  <si>
    <t>xã Sông Ray</t>
  </si>
  <si>
    <t>phường Đồng Xoài</t>
  </si>
  <si>
    <t>xã Long Hà</t>
  </si>
  <si>
    <t>Phường Phước Tân</t>
  </si>
  <si>
    <t>xã Định Quán</t>
  </si>
  <si>
    <t>xã Thọ Sơn</t>
  </si>
  <si>
    <t>xã Hưng Phước</t>
  </si>
  <si>
    <t>xã Thanh Sơn</t>
  </si>
  <si>
    <t>phường Phước Bình</t>
  </si>
  <si>
    <t>xã Đại Phước</t>
  </si>
  <si>
    <t>Phường Bình Long</t>
  </si>
  <si>
    <t>xã Thiện Hưng</t>
  </si>
  <si>
    <t>phường Binh Lộc</t>
  </si>
  <si>
    <t>xã Nhơn Trạch</t>
  </si>
  <si>
    <t>không có thông tin</t>
  </si>
  <si>
    <t>phường Tam Phước</t>
  </si>
  <si>
    <t>phường Bảo Vinh</t>
  </si>
  <si>
    <t>xã Nha Bích</t>
  </si>
  <si>
    <t>xã Cẩm Mỹ</t>
  </si>
  <si>
    <t>phường Long Khánh</t>
  </si>
  <si>
    <t>xã Minh Đức</t>
  </si>
  <si>
    <t>phường Tân Triều</t>
  </si>
  <si>
    <t>xã Tân Hưng</t>
  </si>
  <si>
    <t xml:space="preserve">xã Bình Minh </t>
  </si>
  <si>
    <t>xã Xuân Bắc</t>
  </si>
  <si>
    <t>xã An Viễn</t>
  </si>
  <si>
    <t>xã Bù Gia Mập</t>
  </si>
  <si>
    <t>xã Bàu Hàm</t>
  </si>
  <si>
    <t>xã Phước Sơn</t>
  </si>
  <si>
    <t>Phường An Lộc</t>
  </si>
  <si>
    <t>phường Trảng Dài</t>
  </si>
  <si>
    <t>xã Xuân Đường</t>
  </si>
  <si>
    <t>xã Tân Quan</t>
  </si>
  <si>
    <t>xã Hưng Thịnh</t>
  </si>
  <si>
    <t>xã Bom Bo</t>
  </si>
  <si>
    <t>xã Phú Nghĩa</t>
  </si>
  <si>
    <t>xã Thuận Lợi</t>
  </si>
  <si>
    <t>xã Lộc Hưng</t>
  </si>
  <si>
    <t>phường Phước Long</t>
  </si>
  <si>
    <t>xã Xuân Định</t>
  </si>
  <si>
    <t>xã Xuân Đông</t>
  </si>
  <si>
    <t>xã Tân Tiến</t>
  </si>
  <si>
    <t>phường Minh Hưng</t>
  </si>
  <si>
    <t>xã An Phước</t>
  </si>
  <si>
    <t>xã Thống Nhất</t>
  </si>
  <si>
    <t>xã Tà Lài</t>
  </si>
  <si>
    <t>Phường Long Hưng</t>
  </si>
  <si>
    <t>phường Bình Phước</t>
  </si>
  <si>
    <t>xã Đồng Tâm</t>
  </si>
  <si>
    <t>xã Trảng Bom</t>
  </si>
  <si>
    <t>xã Xuân Thành</t>
  </si>
  <si>
    <t>xã Phú Riềng</t>
  </si>
  <si>
    <t>xã Tân An</t>
  </si>
  <si>
    <t>Phụ lục 1</t>
  </si>
  <si>
    <t>TỔNG HỢP SỐ LƯỢNG VĂN BẢN, SỐ KINH PHÍ CHI CHO CÔNG TÁC XÂY DỰNG VĂN BẢN QUY PHẠM PHÁP LUẬT Ở CẤP XÃ</t>
  </si>
  <si>
    <t>(Kèm theo Báo cáo số …/BC-STP ngày …/…/2026 của Sở Tư pháp)</t>
  </si>
  <si>
    <t>TỔNG HỢP SỐ LƯỢNG VĂN BẢN, SỐ KINH PHÍ CHI CHO CÔNG TÁC XÂY DỰNG VĂN BẢN QUY PHẠM PHÁP LUẬT Ở CẤP TỈNH</t>
  </si>
  <si>
    <t>Sở Ngoại vụ</t>
  </si>
  <si>
    <t>Sở Xây dựng</t>
  </si>
  <si>
    <t>Sở Công Thương</t>
  </si>
  <si>
    <t>Sở Tài chính</t>
  </si>
  <si>
    <t>Sở Y tế</t>
  </si>
  <si>
    <t>Sở Nông nghiệp và Môi trường</t>
  </si>
  <si>
    <t>Sở Dân tộc và Tôn giáo</t>
  </si>
  <si>
    <t>Sở Giáo dục và Đào tạo</t>
  </si>
  <si>
    <t>Sở Nội vụ</t>
  </si>
  <si>
    <t>Văn phòng Ủy ban nhân dân tỉnh</t>
  </si>
  <si>
    <t>Bộ Chỉ huy quân sự tỉnh</t>
  </si>
  <si>
    <t>Tổng</t>
  </si>
  <si>
    <t>Phụ lục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</si>
</sst>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view="pageBreakPreview" zoomScale="60" zoomScaleNormal="100" workbookViewId="0">
      <selection activeCell="D18" sqref="D18"/>
    </sheetView>
  </sheetViews>
  <sheetFormatPr defaultRowHeight="15" x14ac:dyDescent="0.25"/>
  <cols>
    <col min="1" max="1" width="5.42578125" style="1" customWidth="1"/>
    <col min="2" max="2" width="34.85546875" style="9" customWidth="1"/>
    <col min="3" max="3" width="19.5703125" style="1" customWidth="1"/>
    <col min="4" max="4" width="36.5703125" style="2" customWidth="1"/>
    <col min="5" max="5" width="16.28515625" style="1" bestFit="1" customWidth="1"/>
    <col min="6" max="6" width="21" style="1" bestFit="1" customWidth="1"/>
    <col min="7" max="7" width="16.28515625" style="1" bestFit="1" customWidth="1"/>
    <col min="8" max="8" width="21" style="1" bestFit="1" customWidth="1"/>
    <col min="9" max="9" width="10" style="1" bestFit="1" customWidth="1"/>
    <col min="10" max="16384" width="9.140625" style="1"/>
  </cols>
  <sheetData>
    <row r="1" spans="1:5" x14ac:dyDescent="0.25">
      <c r="A1" s="10" t="s">
        <v>60</v>
      </c>
      <c r="B1" s="10"/>
      <c r="C1" s="10"/>
      <c r="D1" s="10"/>
    </row>
    <row r="2" spans="1:5" ht="32.25" customHeight="1" x14ac:dyDescent="0.25">
      <c r="A2" s="11" t="s">
        <v>61</v>
      </c>
      <c r="B2" s="11"/>
      <c r="C2" s="11"/>
      <c r="D2" s="11"/>
    </row>
    <row r="3" spans="1:5" x14ac:dyDescent="0.25">
      <c r="A3" s="12" t="s">
        <v>62</v>
      </c>
      <c r="B3" s="12"/>
      <c r="C3" s="12"/>
      <c r="D3" s="12"/>
    </row>
    <row r="5" spans="1:5" x14ac:dyDescent="0.25">
      <c r="A5" s="4" t="s">
        <v>0</v>
      </c>
      <c r="B5" s="4" t="s">
        <v>1</v>
      </c>
      <c r="C5" s="4" t="s">
        <v>2</v>
      </c>
      <c r="D5" s="5" t="s">
        <v>3</v>
      </c>
    </row>
    <row r="6" spans="1:5" x14ac:dyDescent="0.25">
      <c r="A6" s="6">
        <v>1</v>
      </c>
      <c r="B6" s="8" t="s">
        <v>4</v>
      </c>
      <c r="C6" s="6">
        <v>4</v>
      </c>
      <c r="D6" s="7">
        <v>0</v>
      </c>
      <c r="E6" s="3">
        <f>D6/C6</f>
        <v>0</v>
      </c>
    </row>
    <row r="7" spans="1:5" x14ac:dyDescent="0.25">
      <c r="A7" s="6">
        <v>2</v>
      </c>
      <c r="B7" s="8" t="s">
        <v>5</v>
      </c>
      <c r="C7" s="6">
        <v>0</v>
      </c>
      <c r="D7" s="7">
        <v>0</v>
      </c>
      <c r="E7" s="3" t="e">
        <f t="shared" ref="E7:E60" si="0">D7/C7</f>
        <v>#DIV/0!</v>
      </c>
    </row>
    <row r="8" spans="1:5" x14ac:dyDescent="0.25">
      <c r="A8" s="6">
        <v>3</v>
      </c>
      <c r="B8" s="8" t="s">
        <v>6</v>
      </c>
      <c r="C8" s="6">
        <v>10</v>
      </c>
      <c r="D8" s="7">
        <v>80000000</v>
      </c>
      <c r="E8" s="3">
        <f t="shared" si="0"/>
        <v>8000000</v>
      </c>
    </row>
    <row r="9" spans="1:5" x14ac:dyDescent="0.25">
      <c r="A9" s="6">
        <v>4</v>
      </c>
      <c r="B9" s="8" t="s">
        <v>7</v>
      </c>
      <c r="C9" s="6">
        <v>9</v>
      </c>
      <c r="D9" s="7">
        <v>20000000</v>
      </c>
      <c r="E9" s="3">
        <f t="shared" si="0"/>
        <v>2222222.222222222</v>
      </c>
    </row>
    <row r="10" spans="1:5" x14ac:dyDescent="0.25">
      <c r="A10" s="6">
        <v>5</v>
      </c>
      <c r="B10" s="8" t="s">
        <v>8</v>
      </c>
      <c r="C10" s="6">
        <v>8</v>
      </c>
      <c r="D10" s="7">
        <v>0</v>
      </c>
      <c r="E10" s="3">
        <f t="shared" si="0"/>
        <v>0</v>
      </c>
    </row>
    <row r="11" spans="1:5" x14ac:dyDescent="0.25">
      <c r="A11" s="6">
        <v>6</v>
      </c>
      <c r="B11" s="8" t="s">
        <v>9</v>
      </c>
      <c r="C11" s="6">
        <v>5</v>
      </c>
      <c r="D11" s="7">
        <v>0</v>
      </c>
      <c r="E11" s="3">
        <f t="shared" si="0"/>
        <v>0</v>
      </c>
    </row>
    <row r="12" spans="1:5" x14ac:dyDescent="0.25">
      <c r="A12" s="6">
        <v>7</v>
      </c>
      <c r="B12" s="8" t="s">
        <v>10</v>
      </c>
      <c r="C12" s="6">
        <v>6</v>
      </c>
      <c r="D12" s="7">
        <v>0</v>
      </c>
      <c r="E12" s="3">
        <f t="shared" si="0"/>
        <v>0</v>
      </c>
    </row>
    <row r="13" spans="1:5" x14ac:dyDescent="0.25">
      <c r="A13" s="6">
        <v>8</v>
      </c>
      <c r="B13" s="8" t="s">
        <v>11</v>
      </c>
      <c r="C13" s="6">
        <v>6</v>
      </c>
      <c r="D13" s="7">
        <v>31500000</v>
      </c>
      <c r="E13" s="3">
        <f t="shared" si="0"/>
        <v>5250000</v>
      </c>
    </row>
    <row r="14" spans="1:5" x14ac:dyDescent="0.25">
      <c r="A14" s="6">
        <v>9</v>
      </c>
      <c r="B14" s="8" t="s">
        <v>12</v>
      </c>
      <c r="C14" s="6">
        <v>7</v>
      </c>
      <c r="D14" s="7">
        <v>43000000</v>
      </c>
      <c r="E14" s="3">
        <f t="shared" si="0"/>
        <v>6142857.1428571427</v>
      </c>
    </row>
    <row r="15" spans="1:5" x14ac:dyDescent="0.25">
      <c r="A15" s="6">
        <v>10</v>
      </c>
      <c r="B15" s="8" t="s">
        <v>13</v>
      </c>
      <c r="C15" s="6">
        <v>6</v>
      </c>
      <c r="D15" s="7">
        <v>45600000</v>
      </c>
      <c r="E15" s="3">
        <f t="shared" si="0"/>
        <v>7600000</v>
      </c>
    </row>
    <row r="16" spans="1:5" x14ac:dyDescent="0.25">
      <c r="A16" s="6">
        <v>11</v>
      </c>
      <c r="B16" s="8" t="s">
        <v>14</v>
      </c>
      <c r="C16" s="6">
        <v>6</v>
      </c>
      <c r="D16" s="7">
        <v>31600000</v>
      </c>
      <c r="E16" s="3">
        <f t="shared" si="0"/>
        <v>5266666.666666667</v>
      </c>
    </row>
    <row r="17" spans="1:5" x14ac:dyDescent="0.25">
      <c r="A17" s="6">
        <v>12</v>
      </c>
      <c r="B17" s="8" t="s">
        <v>15</v>
      </c>
      <c r="C17" s="6">
        <v>4</v>
      </c>
      <c r="D17" s="7">
        <v>32000000</v>
      </c>
      <c r="E17" s="3">
        <f t="shared" si="0"/>
        <v>8000000</v>
      </c>
    </row>
    <row r="18" spans="1:5" x14ac:dyDescent="0.25">
      <c r="A18" s="6">
        <v>13</v>
      </c>
      <c r="B18" s="8" t="s">
        <v>16</v>
      </c>
      <c r="C18" s="6">
        <v>10</v>
      </c>
      <c r="D18" s="7">
        <v>64000000</v>
      </c>
      <c r="E18" s="3">
        <f t="shared" si="0"/>
        <v>6400000</v>
      </c>
    </row>
    <row r="19" spans="1:5" x14ac:dyDescent="0.25">
      <c r="A19" s="6">
        <v>14</v>
      </c>
      <c r="B19" s="8" t="s">
        <v>17</v>
      </c>
      <c r="C19" s="6">
        <v>17</v>
      </c>
      <c r="D19" s="7">
        <v>68010000</v>
      </c>
      <c r="E19" s="3">
        <f t="shared" si="0"/>
        <v>4000588.2352941176</v>
      </c>
    </row>
    <row r="20" spans="1:5" x14ac:dyDescent="0.25">
      <c r="A20" s="6">
        <v>15</v>
      </c>
      <c r="B20" s="8" t="s">
        <v>18</v>
      </c>
      <c r="C20" s="6">
        <v>6</v>
      </c>
      <c r="D20" s="7">
        <v>20000000</v>
      </c>
      <c r="E20" s="3">
        <f t="shared" si="0"/>
        <v>3333333.3333333335</v>
      </c>
    </row>
    <row r="21" spans="1:5" x14ac:dyDescent="0.25">
      <c r="A21" s="6">
        <v>16</v>
      </c>
      <c r="B21" s="8" t="s">
        <v>19</v>
      </c>
      <c r="C21" s="6">
        <v>6</v>
      </c>
      <c r="D21" s="7">
        <v>47950000</v>
      </c>
      <c r="E21" s="3">
        <f t="shared" si="0"/>
        <v>7991666.666666667</v>
      </c>
    </row>
    <row r="22" spans="1:5" x14ac:dyDescent="0.25">
      <c r="A22" s="6">
        <v>17</v>
      </c>
      <c r="B22" s="8" t="s">
        <v>20</v>
      </c>
      <c r="C22" s="6">
        <f>6+8+17</f>
        <v>31</v>
      </c>
      <c r="D22" s="7">
        <f>74850000+13250000</f>
        <v>88100000</v>
      </c>
      <c r="E22" s="3">
        <f t="shared" si="0"/>
        <v>2841935.4838709678</v>
      </c>
    </row>
    <row r="23" spans="1:5" x14ac:dyDescent="0.25">
      <c r="A23" s="6">
        <v>18</v>
      </c>
      <c r="B23" s="8" t="s">
        <v>22</v>
      </c>
      <c r="C23" s="6">
        <v>6</v>
      </c>
      <c r="D23" s="7">
        <v>7650000</v>
      </c>
      <c r="E23" s="3">
        <f t="shared" si="0"/>
        <v>1275000</v>
      </c>
    </row>
    <row r="24" spans="1:5" x14ac:dyDescent="0.25">
      <c r="A24" s="6">
        <v>19</v>
      </c>
      <c r="B24" s="8" t="s">
        <v>23</v>
      </c>
      <c r="C24" s="6">
        <v>5</v>
      </c>
      <c r="D24" s="7">
        <v>0</v>
      </c>
      <c r="E24" s="3">
        <f t="shared" si="0"/>
        <v>0</v>
      </c>
    </row>
    <row r="25" spans="1:5" x14ac:dyDescent="0.25">
      <c r="A25" s="6">
        <v>20</v>
      </c>
      <c r="B25" s="8" t="s">
        <v>24</v>
      </c>
      <c r="C25" s="6">
        <v>4</v>
      </c>
      <c r="D25" s="7">
        <v>0</v>
      </c>
      <c r="E25" s="3">
        <f t="shared" si="0"/>
        <v>0</v>
      </c>
    </row>
    <row r="26" spans="1:5" x14ac:dyDescent="0.25">
      <c r="A26" s="6">
        <v>21</v>
      </c>
      <c r="B26" s="8" t="s">
        <v>25</v>
      </c>
      <c r="C26" s="6">
        <f>4+27</f>
        <v>31</v>
      </c>
      <c r="D26" s="7">
        <f>94800000+33250000</f>
        <v>128050000</v>
      </c>
      <c r="E26" s="3">
        <f t="shared" si="0"/>
        <v>4130645.1612903224</v>
      </c>
    </row>
    <row r="27" spans="1:5" x14ac:dyDescent="0.25">
      <c r="A27" s="6">
        <v>22</v>
      </c>
      <c r="B27" s="8" t="s">
        <v>26</v>
      </c>
      <c r="C27" s="6">
        <v>35</v>
      </c>
      <c r="D27" s="7">
        <v>161000000</v>
      </c>
      <c r="E27" s="3">
        <f t="shared" si="0"/>
        <v>4600000</v>
      </c>
    </row>
    <row r="28" spans="1:5" x14ac:dyDescent="0.25">
      <c r="A28" s="6">
        <v>23</v>
      </c>
      <c r="B28" s="8" t="s">
        <v>27</v>
      </c>
      <c r="C28" s="6">
        <v>3</v>
      </c>
      <c r="D28" s="7">
        <v>0</v>
      </c>
      <c r="E28" s="3">
        <f t="shared" si="0"/>
        <v>0</v>
      </c>
    </row>
    <row r="29" spans="1:5" x14ac:dyDescent="0.25">
      <c r="A29" s="6">
        <v>24</v>
      </c>
      <c r="B29" s="8" t="s">
        <v>28</v>
      </c>
      <c r="C29" s="6">
        <v>8</v>
      </c>
      <c r="D29" s="7">
        <v>24000000</v>
      </c>
      <c r="E29" s="3">
        <f t="shared" si="0"/>
        <v>3000000</v>
      </c>
    </row>
    <row r="30" spans="1:5" x14ac:dyDescent="0.25">
      <c r="A30" s="6">
        <v>25</v>
      </c>
      <c r="B30" s="8" t="s">
        <v>29</v>
      </c>
      <c r="C30" s="6">
        <v>17</v>
      </c>
      <c r="D30" s="7">
        <v>0</v>
      </c>
      <c r="E30" s="3">
        <f t="shared" si="0"/>
        <v>0</v>
      </c>
    </row>
    <row r="31" spans="1:5" x14ac:dyDescent="0.25">
      <c r="A31" s="6">
        <v>26</v>
      </c>
      <c r="B31" s="8" t="s">
        <v>30</v>
      </c>
      <c r="C31" s="6">
        <v>4</v>
      </c>
      <c r="D31" s="7">
        <v>7350000</v>
      </c>
      <c r="E31" s="3">
        <f t="shared" si="0"/>
        <v>1837500</v>
      </c>
    </row>
    <row r="32" spans="1:5" x14ac:dyDescent="0.25">
      <c r="A32" s="6">
        <v>27</v>
      </c>
      <c r="B32" s="8" t="s">
        <v>31</v>
      </c>
      <c r="C32" s="6">
        <v>4</v>
      </c>
      <c r="D32" s="7">
        <v>36000000</v>
      </c>
      <c r="E32" s="3">
        <f t="shared" si="0"/>
        <v>9000000</v>
      </c>
    </row>
    <row r="33" spans="1:5" x14ac:dyDescent="0.25">
      <c r="A33" s="6">
        <v>28</v>
      </c>
      <c r="B33" s="8" t="s">
        <v>32</v>
      </c>
      <c r="C33" s="6">
        <v>5</v>
      </c>
      <c r="D33" s="7">
        <v>17750000</v>
      </c>
      <c r="E33" s="3">
        <f t="shared" si="0"/>
        <v>3550000</v>
      </c>
    </row>
    <row r="34" spans="1:5" x14ac:dyDescent="0.25">
      <c r="A34" s="6">
        <v>29</v>
      </c>
      <c r="B34" s="8" t="s">
        <v>33</v>
      </c>
      <c r="C34" s="6">
        <v>10</v>
      </c>
      <c r="D34" s="7">
        <v>23000000</v>
      </c>
      <c r="E34" s="3">
        <f t="shared" si="0"/>
        <v>2300000</v>
      </c>
    </row>
    <row r="35" spans="1:5" x14ac:dyDescent="0.25">
      <c r="A35" s="6">
        <v>30</v>
      </c>
      <c r="B35" s="8" t="s">
        <v>34</v>
      </c>
      <c r="C35" s="6">
        <v>8</v>
      </c>
      <c r="D35" s="7">
        <f>19850000+24200000</f>
        <v>44050000</v>
      </c>
      <c r="E35" s="3">
        <f t="shared" si="0"/>
        <v>5506250</v>
      </c>
    </row>
    <row r="36" spans="1:5" x14ac:dyDescent="0.25">
      <c r="A36" s="6">
        <v>31</v>
      </c>
      <c r="B36" s="8" t="s">
        <v>35</v>
      </c>
      <c r="C36" s="6">
        <v>6</v>
      </c>
      <c r="D36" s="7">
        <v>0</v>
      </c>
      <c r="E36" s="3">
        <f t="shared" si="0"/>
        <v>0</v>
      </c>
    </row>
    <row r="37" spans="1:5" x14ac:dyDescent="0.25">
      <c r="A37" s="6">
        <v>32</v>
      </c>
      <c r="B37" s="8" t="s">
        <v>36</v>
      </c>
      <c r="C37" s="6">
        <v>6</v>
      </c>
      <c r="D37" s="7">
        <v>16950000</v>
      </c>
      <c r="E37" s="3">
        <f t="shared" si="0"/>
        <v>2825000</v>
      </c>
    </row>
    <row r="38" spans="1:5" x14ac:dyDescent="0.25">
      <c r="A38" s="6">
        <v>33</v>
      </c>
      <c r="B38" s="8" t="s">
        <v>37</v>
      </c>
      <c r="C38" s="6">
        <v>7</v>
      </c>
      <c r="D38" s="7">
        <f>4700000+4700000+27450000</f>
        <v>36850000</v>
      </c>
      <c r="E38" s="3">
        <f t="shared" si="0"/>
        <v>5264285.7142857146</v>
      </c>
    </row>
    <row r="39" spans="1:5" x14ac:dyDescent="0.25">
      <c r="A39" s="6">
        <v>34</v>
      </c>
      <c r="B39" s="8" t="s">
        <v>38</v>
      </c>
      <c r="C39" s="6">
        <v>5</v>
      </c>
      <c r="D39" s="7">
        <v>22950000</v>
      </c>
      <c r="E39" s="3">
        <f t="shared" si="0"/>
        <v>4590000</v>
      </c>
    </row>
    <row r="40" spans="1:5" x14ac:dyDescent="0.25">
      <c r="A40" s="6">
        <v>35</v>
      </c>
      <c r="B40" s="8" t="s">
        <v>39</v>
      </c>
      <c r="C40" s="6">
        <v>6</v>
      </c>
      <c r="D40" s="7">
        <v>41750000</v>
      </c>
      <c r="E40" s="3">
        <f t="shared" si="0"/>
        <v>6958333.333333333</v>
      </c>
    </row>
    <row r="41" spans="1:5" x14ac:dyDescent="0.25">
      <c r="A41" s="6">
        <v>36</v>
      </c>
      <c r="B41" s="8" t="s">
        <v>40</v>
      </c>
      <c r="C41" s="6">
        <v>7</v>
      </c>
      <c r="D41" s="7">
        <v>29900000</v>
      </c>
      <c r="E41" s="3">
        <f t="shared" si="0"/>
        <v>4271428.5714285718</v>
      </c>
    </row>
    <row r="42" spans="1:5" x14ac:dyDescent="0.25">
      <c r="A42" s="6">
        <v>37</v>
      </c>
      <c r="B42" s="8" t="s">
        <v>41</v>
      </c>
      <c r="C42" s="6">
        <v>11</v>
      </c>
      <c r="D42" s="7" t="s">
        <v>21</v>
      </c>
      <c r="E42" s="3" t="e">
        <f t="shared" si="0"/>
        <v>#VALUE!</v>
      </c>
    </row>
    <row r="43" spans="1:5" x14ac:dyDescent="0.25">
      <c r="A43" s="6">
        <v>38</v>
      </c>
      <c r="B43" s="8" t="s">
        <v>42</v>
      </c>
      <c r="C43" s="6">
        <v>5</v>
      </c>
      <c r="D43" s="7">
        <v>0</v>
      </c>
      <c r="E43" s="3">
        <f t="shared" si="0"/>
        <v>0</v>
      </c>
    </row>
    <row r="44" spans="1:5" x14ac:dyDescent="0.25">
      <c r="A44" s="6">
        <v>39</v>
      </c>
      <c r="B44" s="8" t="s">
        <v>43</v>
      </c>
      <c r="C44" s="6">
        <v>1</v>
      </c>
      <c r="D44" s="7">
        <v>6400000</v>
      </c>
      <c r="E44" s="3">
        <f t="shared" si="0"/>
        <v>6400000</v>
      </c>
    </row>
    <row r="45" spans="1:5" x14ac:dyDescent="0.25">
      <c r="A45" s="6">
        <v>40</v>
      </c>
      <c r="B45" s="8" t="s">
        <v>44</v>
      </c>
      <c r="C45" s="6">
        <v>0</v>
      </c>
      <c r="D45" s="7">
        <v>0</v>
      </c>
      <c r="E45" s="3" t="e">
        <f t="shared" si="0"/>
        <v>#DIV/0!</v>
      </c>
    </row>
    <row r="46" spans="1:5" x14ac:dyDescent="0.25">
      <c r="A46" s="6">
        <v>41</v>
      </c>
      <c r="B46" s="8" t="s">
        <v>45</v>
      </c>
      <c r="C46" s="6">
        <v>4</v>
      </c>
      <c r="D46" s="7">
        <v>0</v>
      </c>
      <c r="E46" s="3">
        <f t="shared" si="0"/>
        <v>0</v>
      </c>
    </row>
    <row r="47" spans="1:5" x14ac:dyDescent="0.25">
      <c r="A47" s="6">
        <v>42</v>
      </c>
      <c r="B47" s="8" t="s">
        <v>46</v>
      </c>
      <c r="C47" s="6">
        <v>7</v>
      </c>
      <c r="D47" s="7">
        <v>0</v>
      </c>
      <c r="E47" s="3">
        <f t="shared" si="0"/>
        <v>0</v>
      </c>
    </row>
    <row r="48" spans="1:5" x14ac:dyDescent="0.25">
      <c r="A48" s="6">
        <v>43</v>
      </c>
      <c r="B48" s="8" t="s">
        <v>47</v>
      </c>
      <c r="C48" s="6">
        <v>5</v>
      </c>
      <c r="D48" s="7">
        <v>0</v>
      </c>
      <c r="E48" s="3">
        <f t="shared" si="0"/>
        <v>0</v>
      </c>
    </row>
    <row r="49" spans="1:5" x14ac:dyDescent="0.25">
      <c r="A49" s="6">
        <v>44</v>
      </c>
      <c r="B49" s="8" t="s">
        <v>48</v>
      </c>
      <c r="C49" s="6">
        <v>6</v>
      </c>
      <c r="D49" s="7">
        <v>10000000</v>
      </c>
      <c r="E49" s="3">
        <f t="shared" si="0"/>
        <v>1666666.6666666667</v>
      </c>
    </row>
    <row r="50" spans="1:5" x14ac:dyDescent="0.25">
      <c r="A50" s="6">
        <v>45</v>
      </c>
      <c r="B50" s="8" t="s">
        <v>49</v>
      </c>
      <c r="C50" s="6">
        <v>5</v>
      </c>
      <c r="D50" s="7" t="s">
        <v>21</v>
      </c>
      <c r="E50" s="3" t="e">
        <f t="shared" si="0"/>
        <v>#VALUE!</v>
      </c>
    </row>
    <row r="51" spans="1:5" x14ac:dyDescent="0.25">
      <c r="A51" s="6">
        <v>46</v>
      </c>
      <c r="B51" s="8" t="s">
        <v>50</v>
      </c>
      <c r="C51" s="6">
        <v>6</v>
      </c>
      <c r="D51" s="7" t="s">
        <v>21</v>
      </c>
      <c r="E51" s="3" t="e">
        <f t="shared" si="0"/>
        <v>#VALUE!</v>
      </c>
    </row>
    <row r="52" spans="1:5" x14ac:dyDescent="0.25">
      <c r="A52" s="6">
        <v>47</v>
      </c>
      <c r="B52" s="8" t="s">
        <v>51</v>
      </c>
      <c r="C52" s="6">
        <v>4</v>
      </c>
      <c r="D52" s="7">
        <v>0</v>
      </c>
      <c r="E52" s="3">
        <f t="shared" si="0"/>
        <v>0</v>
      </c>
    </row>
    <row r="53" spans="1:5" x14ac:dyDescent="0.25">
      <c r="A53" s="6">
        <v>48</v>
      </c>
      <c r="B53" s="8" t="s">
        <v>52</v>
      </c>
      <c r="C53" s="6">
        <v>8</v>
      </c>
      <c r="D53" s="7">
        <v>26250000</v>
      </c>
      <c r="E53" s="3">
        <f t="shared" si="0"/>
        <v>3281250</v>
      </c>
    </row>
    <row r="54" spans="1:5" x14ac:dyDescent="0.25">
      <c r="A54" s="6">
        <v>49</v>
      </c>
      <c r="B54" s="8" t="s">
        <v>53</v>
      </c>
      <c r="C54" s="6">
        <v>8</v>
      </c>
      <c r="D54" s="7">
        <v>21300000</v>
      </c>
      <c r="E54" s="3">
        <f t="shared" si="0"/>
        <v>2662500</v>
      </c>
    </row>
    <row r="55" spans="1:5" x14ac:dyDescent="0.25">
      <c r="A55" s="6">
        <v>50</v>
      </c>
      <c r="B55" s="8" t="s">
        <v>54</v>
      </c>
      <c r="C55" s="6">
        <v>6</v>
      </c>
      <c r="D55" s="7">
        <v>42000000</v>
      </c>
      <c r="E55" s="3">
        <f t="shared" si="0"/>
        <v>7000000</v>
      </c>
    </row>
    <row r="56" spans="1:5" x14ac:dyDescent="0.25">
      <c r="A56" s="6">
        <v>51</v>
      </c>
      <c r="B56" s="8" t="s">
        <v>55</v>
      </c>
      <c r="C56" s="6">
        <v>7</v>
      </c>
      <c r="D56" s="7" t="s">
        <v>21</v>
      </c>
      <c r="E56" s="3" t="e">
        <f t="shared" si="0"/>
        <v>#VALUE!</v>
      </c>
    </row>
    <row r="57" spans="1:5" x14ac:dyDescent="0.25">
      <c r="A57" s="6">
        <v>52</v>
      </c>
      <c r="B57" s="8" t="s">
        <v>56</v>
      </c>
      <c r="C57" s="6">
        <v>11</v>
      </c>
      <c r="D57" s="7">
        <v>26450000</v>
      </c>
      <c r="E57" s="3">
        <f t="shared" si="0"/>
        <v>2404545.4545454546</v>
      </c>
    </row>
    <row r="58" spans="1:5" x14ac:dyDescent="0.25">
      <c r="A58" s="6">
        <v>53</v>
      </c>
      <c r="B58" s="8" t="s">
        <v>57</v>
      </c>
      <c r="C58" s="6">
        <v>14</v>
      </c>
      <c r="D58" s="7">
        <v>5450000</v>
      </c>
      <c r="E58" s="3">
        <f t="shared" si="0"/>
        <v>389285.71428571426</v>
      </c>
    </row>
    <row r="59" spans="1:5" x14ac:dyDescent="0.25">
      <c r="A59" s="6">
        <v>54</v>
      </c>
      <c r="B59" s="8" t="s">
        <v>58</v>
      </c>
      <c r="C59" s="6">
        <v>5</v>
      </c>
      <c r="D59" s="7">
        <v>10000000</v>
      </c>
      <c r="E59" s="3">
        <f t="shared" si="0"/>
        <v>2000000</v>
      </c>
    </row>
    <row r="60" spans="1:5" x14ac:dyDescent="0.25">
      <c r="A60" s="6">
        <v>55</v>
      </c>
      <c r="B60" s="8" t="s">
        <v>59</v>
      </c>
      <c r="C60" s="6">
        <v>5</v>
      </c>
      <c r="D60" s="7" t="s">
        <v>21</v>
      </c>
      <c r="E60" s="3" t="e">
        <f t="shared" si="0"/>
        <v>#VALUE!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1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AE3B-9613-4F23-AC1E-2CA0EE1D1189}">
  <sheetPr>
    <pageSetUpPr fitToPage="1"/>
  </sheetPr>
  <dimension ref="A1:E17"/>
  <sheetViews>
    <sheetView tabSelected="1" zoomScaleNormal="100" workbookViewId="0">
      <selection activeCell="D23" sqref="D23"/>
    </sheetView>
  </sheetViews>
  <sheetFormatPr defaultRowHeight="15" x14ac:dyDescent="0.25"/>
  <cols>
    <col min="1" max="1" width="5.42578125" style="1" customWidth="1"/>
    <col min="2" max="2" width="34.85546875" style="9" customWidth="1"/>
    <col min="3" max="3" width="19.5703125" style="1" customWidth="1"/>
    <col min="4" max="4" width="36.5703125" style="2" customWidth="1"/>
    <col min="5" max="5" width="16.28515625" style="1" bestFit="1" customWidth="1"/>
    <col min="6" max="6" width="21" style="1" bestFit="1" customWidth="1"/>
    <col min="7" max="7" width="16.28515625" style="1" bestFit="1" customWidth="1"/>
    <col min="8" max="8" width="21" style="1" bestFit="1" customWidth="1"/>
    <col min="9" max="9" width="10" style="1" bestFit="1" customWidth="1"/>
    <col min="10" max="16384" width="9.140625" style="1"/>
  </cols>
  <sheetData>
    <row r="1" spans="1:5" x14ac:dyDescent="0.25">
      <c r="A1" s="10" t="s">
        <v>76</v>
      </c>
      <c r="B1" s="10"/>
      <c r="C1" s="10"/>
      <c r="D1" s="10"/>
    </row>
    <row r="2" spans="1:5" ht="39.75" customHeight="1" x14ac:dyDescent="0.25">
      <c r="A2" s="11" t="s">
        <v>63</v>
      </c>
      <c r="B2" s="11"/>
      <c r="C2" s="11"/>
      <c r="D2" s="11"/>
    </row>
    <row r="3" spans="1:5" x14ac:dyDescent="0.25">
      <c r="A3" s="12" t="s">
        <v>62</v>
      </c>
      <c r="B3" s="12"/>
      <c r="C3" s="12"/>
      <c r="D3" s="12"/>
    </row>
    <row r="5" spans="1:5" x14ac:dyDescent="0.25">
      <c r="A5" s="4" t="s">
        <v>0</v>
      </c>
      <c r="B5" s="4" t="s">
        <v>1</v>
      </c>
      <c r="C5" s="4" t="s">
        <v>2</v>
      </c>
      <c r="D5" s="5" t="s">
        <v>3</v>
      </c>
    </row>
    <row r="6" spans="1:5" x14ac:dyDescent="0.25">
      <c r="A6" s="6">
        <v>1</v>
      </c>
      <c r="B6" s="8" t="s">
        <v>64</v>
      </c>
      <c r="C6" s="6">
        <v>5</v>
      </c>
      <c r="D6" s="7">
        <v>0</v>
      </c>
      <c r="E6" s="3"/>
    </row>
    <row r="7" spans="1:5" x14ac:dyDescent="0.25">
      <c r="A7" s="6">
        <v>2</v>
      </c>
      <c r="B7" s="8" t="s">
        <v>65</v>
      </c>
      <c r="C7" s="6">
        <v>32</v>
      </c>
      <c r="D7" s="7">
        <v>202150000</v>
      </c>
      <c r="E7" s="3"/>
    </row>
    <row r="8" spans="1:5" x14ac:dyDescent="0.25">
      <c r="A8" s="6">
        <v>3</v>
      </c>
      <c r="B8" s="8" t="s">
        <v>66</v>
      </c>
      <c r="C8" s="6">
        <v>24</v>
      </c>
      <c r="D8" s="7">
        <f>21300000+52700000+45000000+54900000</f>
        <v>173900000</v>
      </c>
      <c r="E8" s="3"/>
    </row>
    <row r="9" spans="1:5" x14ac:dyDescent="0.25">
      <c r="A9" s="6">
        <v>4</v>
      </c>
      <c r="B9" s="8" t="s">
        <v>67</v>
      </c>
      <c r="C9" s="6">
        <v>104</v>
      </c>
      <c r="D9" s="7">
        <v>907650000</v>
      </c>
      <c r="E9" s="3"/>
    </row>
    <row r="10" spans="1:5" x14ac:dyDescent="0.25">
      <c r="A10" s="6">
        <v>5</v>
      </c>
      <c r="B10" s="8" t="s">
        <v>68</v>
      </c>
      <c r="C10" s="6">
        <v>18</v>
      </c>
      <c r="D10" s="7">
        <v>152000000</v>
      </c>
      <c r="E10" s="3"/>
    </row>
    <row r="11" spans="1:5" x14ac:dyDescent="0.25">
      <c r="A11" s="6">
        <v>6</v>
      </c>
      <c r="B11" s="8" t="s">
        <v>69</v>
      </c>
      <c r="C11" s="6">
        <v>127</v>
      </c>
      <c r="D11" s="7">
        <v>365250000</v>
      </c>
      <c r="E11" s="3"/>
    </row>
    <row r="12" spans="1:5" x14ac:dyDescent="0.25">
      <c r="A12" s="6">
        <v>7</v>
      </c>
      <c r="B12" s="8" t="s">
        <v>70</v>
      </c>
      <c r="C12" s="6">
        <v>9</v>
      </c>
      <c r="D12" s="7">
        <v>92900000</v>
      </c>
      <c r="E12" s="3"/>
    </row>
    <row r="13" spans="1:5" x14ac:dyDescent="0.25">
      <c r="A13" s="6">
        <v>8</v>
      </c>
      <c r="B13" s="8" t="s">
        <v>71</v>
      </c>
      <c r="C13" s="6">
        <v>28</v>
      </c>
      <c r="D13" s="7">
        <v>300500000</v>
      </c>
      <c r="E13" s="3"/>
    </row>
    <row r="14" spans="1:5" x14ac:dyDescent="0.25">
      <c r="A14" s="6">
        <v>9</v>
      </c>
      <c r="B14" s="8" t="s">
        <v>72</v>
      </c>
      <c r="C14" s="6">
        <v>0</v>
      </c>
      <c r="D14" s="7">
        <v>0</v>
      </c>
      <c r="E14" s="3"/>
    </row>
    <row r="15" spans="1:5" x14ac:dyDescent="0.25">
      <c r="A15" s="6">
        <v>10</v>
      </c>
      <c r="B15" s="8" t="s">
        <v>73</v>
      </c>
      <c r="C15" s="6">
        <v>1</v>
      </c>
      <c r="D15" s="7">
        <f>12000000+7800000+72000000</f>
        <v>91800000</v>
      </c>
      <c r="E15" s="3"/>
    </row>
    <row r="16" spans="1:5" x14ac:dyDescent="0.25">
      <c r="A16" s="6">
        <v>11</v>
      </c>
      <c r="B16" s="8" t="s">
        <v>74</v>
      </c>
      <c r="C16" s="6">
        <v>4</v>
      </c>
      <c r="D16" s="7">
        <v>80000000</v>
      </c>
      <c r="E16" s="3"/>
    </row>
    <row r="17" spans="1:4" x14ac:dyDescent="0.25">
      <c r="A17" s="13" t="s">
        <v>75</v>
      </c>
      <c r="B17" s="13"/>
      <c r="C17" s="13"/>
      <c r="D17" s="7">
        <f>SUM(D6:D16)</f>
        <v>2366150000</v>
      </c>
    </row>
  </sheetData>
  <mergeCells count="4">
    <mergeCell ref="A1:D1"/>
    <mergeCell ref="A2:D2"/>
    <mergeCell ref="A3:D3"/>
    <mergeCell ref="A17:C17"/>
  </mergeCells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Phòng XD&amp;PBGDPL-4</dc:creator>
  <cp:lastModifiedBy>Đào Tiến Lâm</cp:lastModifiedBy>
  <cp:lastPrinted>2026-02-03T09:16:11Z</cp:lastPrinted>
  <dcterms:created xsi:type="dcterms:W3CDTF">2015-06-05T18:17:20Z</dcterms:created>
  <dcterms:modified xsi:type="dcterms:W3CDTF">2026-02-04T00:56:27Z</dcterms:modified>
</cp:coreProperties>
</file>