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G:\My Drive\1. CHUYEN QUAN SAU 1.7.2025\5. HO TRO TET NGUYEN DAN\1. BƯỚC 1\3. GUI ĐƠN VỊ GÓP Ý + ĐĂNG CỔNG\GỬI LẤY Ý KIẾN ĐƠN VỊ - HOÀN CHỈNH\4802 STC LAY Y KIEN GOP Y\"/>
    </mc:Choice>
  </mc:AlternateContent>
  <xr:revisionPtr revIDLastSave="0" documentId="8_{66A9DCF7-1EB6-4FF9-89DF-D03D0F9D583A}" xr6:coauthVersionLast="47" xr6:coauthVersionMax="47" xr10:uidLastSave="{00000000-0000-0000-0000-000000000000}"/>
  <bookViews>
    <workbookView xWindow="-108" yWindow="-108" windowWidth="23256" windowHeight="12576" xr2:uid="{00000000-000D-0000-FFFF-FFFF00000000}"/>
  </bookViews>
  <sheets>
    <sheet name="Table 1" sheetId="1" r:id="rId1"/>
  </sheets>
  <definedNames>
    <definedName name="_xlnm.Print_Titles" localSheetId="0">'Table 1'!$7:$8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1" i="1" l="1"/>
  <c r="E174" i="1"/>
  <c r="E175" i="1"/>
  <c r="E177" i="1"/>
  <c r="E176" i="1" s="1"/>
  <c r="E178" i="1"/>
  <c r="E179" i="1"/>
  <c r="E173" i="1"/>
  <c r="E171" i="1"/>
  <c r="E161" i="1"/>
  <c r="E162" i="1"/>
  <c r="E163" i="1"/>
  <c r="E164" i="1"/>
  <c r="E165" i="1"/>
  <c r="E166" i="1"/>
  <c r="E167" i="1"/>
  <c r="E168" i="1"/>
  <c r="E169" i="1"/>
  <c r="E170" i="1"/>
  <c r="E160" i="1"/>
  <c r="E159" i="1" s="1"/>
  <c r="E150" i="1"/>
  <c r="E151" i="1"/>
  <c r="E152" i="1"/>
  <c r="E153" i="1"/>
  <c r="E154" i="1"/>
  <c r="E155" i="1"/>
  <c r="E156" i="1"/>
  <c r="E157" i="1"/>
  <c r="E149" i="1"/>
  <c r="E148" i="1" s="1"/>
  <c r="E129" i="1"/>
  <c r="E130" i="1"/>
  <c r="E131" i="1"/>
  <c r="E132" i="1"/>
  <c r="E133" i="1"/>
  <c r="E134" i="1"/>
  <c r="E135" i="1"/>
  <c r="E136" i="1"/>
  <c r="E137" i="1"/>
  <c r="E138" i="1"/>
  <c r="E139" i="1"/>
  <c r="E140" i="1"/>
  <c r="E141" i="1"/>
  <c r="E142" i="1"/>
  <c r="E143" i="1"/>
  <c r="E144" i="1"/>
  <c r="E145" i="1"/>
  <c r="E146" i="1"/>
  <c r="E147" i="1"/>
  <c r="E128" i="1"/>
  <c r="E127" i="1" s="1"/>
  <c r="E172" i="1" l="1"/>
  <c r="E126" i="1" s="1"/>
  <c r="C10" i="1"/>
  <c r="C102" i="1"/>
  <c r="E102" i="1"/>
  <c r="E10" i="1"/>
  <c r="E9" i="1" l="1"/>
  <c r="C9" i="1"/>
</calcChain>
</file>

<file path=xl/sharedStrings.xml><?xml version="1.0" encoding="utf-8"?>
<sst xmlns="http://schemas.openxmlformats.org/spreadsheetml/2006/main" count="289" uniqueCount="242">
  <si>
    <t>Đính kèm Báo cáo số                       /BC-UBND ngày                /           /2025 của UBND tỉnh Đồng Nai)</t>
  </si>
  <si>
    <t>A</t>
  </si>
  <si>
    <t>Các đơn vị khối tỉnh</t>
  </si>
  <si>
    <t>Cơ sở cai nghiện ma tuý</t>
  </si>
  <si>
    <t>B</t>
  </si>
  <si>
    <t>Các đơn vị ngành dọc (Khối tỉnh)</t>
  </si>
  <si>
    <t>Cục Xử lý Bom mìn 3</t>
  </si>
  <si>
    <t>TỔNG CỘNG</t>
  </si>
  <si>
    <t>KINH PHÍ TIỀN TẾT NĂM 2025</t>
  </si>
  <si>
    <t>PHỤ LỤC KINH PHÍ HỖ TRỢ TIỀN TẾT NGUYÊN ĐÁN ẤT TỴ NĂM 2025 
TRÊN ĐỊA BÀN TỈNH BÌNH PHƯỚC CŨ</t>
  </si>
  <si>
    <t>CỘNG HÒA XÃ HỘI CHỦ NGHĨA VIỆT NAM</t>
  </si>
  <si>
    <t>Độc lập - Tự do - Hạnh phúc</t>
  </si>
  <si>
    <t>TÊN ĐƠN VỊ</t>
  </si>
  <si>
    <t>Đơn vị tính: Đồng</t>
  </si>
  <si>
    <t>Phụ lục 2</t>
  </si>
  <si>
    <t xml:space="preserve"> Đối tượng chính sách có công, BHXH, dân nghèo và đối tượng BTXH</t>
  </si>
  <si>
    <t>C</t>
  </si>
  <si>
    <t>I</t>
  </si>
  <si>
    <t>Quà tặng đối tượng chính sách</t>
  </si>
  <si>
    <t>Thương binh 1/4</t>
  </si>
  <si>
    <t>Bệnh binh 1/3</t>
  </si>
  <si>
    <t>Thân nhân đang thờ cúng Bà mẹ VNAH đã từ trần</t>
  </si>
  <si>
    <t>Trợ cấp CĐHH  từ 81% trở lên</t>
  </si>
  <si>
    <t>Thân nhân người có công đang hưởng trợ cấp tuất nuôi dưỡng hằng tháng mất người nuôi dưỡng</t>
  </si>
  <si>
    <t>Gia đình có 2 liệt sĩ trở lên</t>
  </si>
  <si>
    <t xml:space="preserve">Thương binh 2/4 </t>
  </si>
  <si>
    <t xml:space="preserve">Bệnh binh 2/3 </t>
  </si>
  <si>
    <t>Thương binh 3/4 + 4/4</t>
  </si>
  <si>
    <t>Bệnh binh 3/3 (QN BNN)</t>
  </si>
  <si>
    <t>TC theo QĐ 142/2008/QĐ-TTg</t>
  </si>
  <si>
    <t>TC theo QĐ 53; 62 của TTg</t>
  </si>
  <si>
    <t>Có công cách mạng</t>
  </si>
  <si>
    <t>Gia đình có 1 liệt sĩ (TNLS)</t>
  </si>
  <si>
    <t xml:space="preserve"> Tuất TKN, LTCM, TB, BB, CĐHH từ trần</t>
  </si>
  <si>
    <t>Thân nhân chủ yếu đang thờ cúng LS</t>
  </si>
  <si>
    <t xml:space="preserve">Trợ cấp CĐHH từ 80% trở xuống </t>
  </si>
  <si>
    <t xml:space="preserve">Cựu TNXP </t>
  </si>
  <si>
    <t>Người HĐKC bị địch bắt tù, đày</t>
  </si>
  <si>
    <t>Thờ cúng liệt sĩ khác</t>
  </si>
  <si>
    <t>II</t>
  </si>
  <si>
    <t>Đối tượng BHXH</t>
  </si>
  <si>
    <t>Cán bộ hưu trí CNVC (HC)</t>
  </si>
  <si>
    <t>Cán bộ hưu trí quân đội</t>
  </si>
  <si>
    <t>Mất sức lao động</t>
  </si>
  <si>
    <t>Mất sức công nhân cao su</t>
  </si>
  <si>
    <t>Trợ cấp cán bộ xã theo NĐ 09/1998/NĐ-CP</t>
  </si>
  <si>
    <t>Trợ cấp theo QĐ 91/2000/QĐ-TTg</t>
  </si>
  <si>
    <t>Trợ cấp theo QĐ 613/2010/QĐ-TTg</t>
  </si>
  <si>
    <t>Tai nạn lao động - bệnh nghề nghiệp</t>
  </si>
  <si>
    <t>Tuất từ trần CNVC</t>
  </si>
  <si>
    <t>Kinh phí chi trả cho đối tượng BHXH nhận tiền quà tết</t>
  </si>
  <si>
    <t>III</t>
  </si>
  <si>
    <t>Thăm tặng quà nguồi có công tiêu biểu, đối tượng khó khăn các xã:</t>
  </si>
  <si>
    <t xml:space="preserve"> TX Bình Long (2 xã, phường)</t>
  </si>
  <si>
    <t xml:space="preserve"> TX Phước Long (2 xã, phường)</t>
  </si>
  <si>
    <t>TP Đồng Xoài (2 xã, phường)</t>
  </si>
  <si>
    <t>Lộc Ninh (2 xã)</t>
  </si>
  <si>
    <t>Đồng Phú (2 xã )</t>
  </si>
  <si>
    <t>Bù Đăng (2 xã )</t>
  </si>
  <si>
    <t>Bù Đốp (2 xã)</t>
  </si>
  <si>
    <t>Chơn Thành (2 xã)</t>
  </si>
  <si>
    <t>Hớn Quản (2 xã)</t>
  </si>
  <si>
    <t>Bù Gia Mập (2 xã )</t>
  </si>
  <si>
    <t>Phú Riềng (2 xã)</t>
  </si>
  <si>
    <t>IV</t>
  </si>
  <si>
    <t>V</t>
  </si>
  <si>
    <t xml:space="preserve">Kinh phí tặng quà chốt dân quân biên giới </t>
  </si>
  <si>
    <t>Đồn biên phòng (16 đồn), Tiểu đoàn huấn luyện cơ động bộ đội biên phòng (01 đơn vị)</t>
  </si>
  <si>
    <t>Chốt dân quân biên giới, dân quân khu công nghiệp, KKT</t>
  </si>
  <si>
    <t xml:space="preserve">Hộ dân điểm dân cư liền kề chốt dân quân biên giới </t>
  </si>
  <si>
    <t>VI</t>
  </si>
  <si>
    <t>Kinh phí phục vụ cac Đoàn tỉnh đi thăm trong địa bàn tỉnh</t>
  </si>
  <si>
    <t>Huyện Bù Gia Mập, Lộc Ninh, Bù Đốp, các đồn biên phòng</t>
  </si>
  <si>
    <t>Thành phố Đồng Xoài, huyện Đồng Phú, Phú Riềng</t>
  </si>
  <si>
    <t>Các huyện, thị xã còn lại</t>
  </si>
  <si>
    <t>VII</t>
  </si>
  <si>
    <t>Dự phòng phát sinh (thanh toán theo thực tế)</t>
  </si>
  <si>
    <t>Kinh phí in bao thư chúc Tết:</t>
  </si>
  <si>
    <t>VIII</t>
  </si>
  <si>
    <t>STT</t>
  </si>
  <si>
    <t>BIÊN CHẾ CÓ MẶT</t>
  </si>
  <si>
    <t>ĐỊNH MỨC TIỀN TẾT</t>
  </si>
  <si>
    <t>THÀNH TIỀN</t>
  </si>
  <si>
    <t>Sự nghiệp kinh tế</t>
  </si>
  <si>
    <t>1</t>
  </si>
  <si>
    <t>Sự nghiệp lâm nghiệp</t>
  </si>
  <si>
    <t>1.1</t>
  </si>
  <si>
    <t>Chi cục kiểm lâm</t>
  </si>
  <si>
    <t>2</t>
  </si>
  <si>
    <t>Sự nghiệp nông nghiệp thủy lợi</t>
  </si>
  <si>
    <t>2.1</t>
  </si>
  <si>
    <t>Chi cục trồng trọt và bảo vệ thực vật</t>
  </si>
  <si>
    <t>2.2</t>
  </si>
  <si>
    <t>Chi cục thủy lợi</t>
  </si>
  <si>
    <t>2.3</t>
  </si>
  <si>
    <t>Trung tâm dịch vụ nông nghiệp</t>
  </si>
  <si>
    <t>2.4</t>
  </si>
  <si>
    <t>Ban QLRPH ĐăkMai</t>
  </si>
  <si>
    <t>2.5</t>
  </si>
  <si>
    <t>Ban QLRPH Bù Đốp</t>
  </si>
  <si>
    <t>2.6</t>
  </si>
  <si>
    <t>Ban QLRPH Bù Đăng</t>
  </si>
  <si>
    <t>2.7</t>
  </si>
  <si>
    <t>Ban QLRPH Lộc Ninh</t>
  </si>
  <si>
    <t>3</t>
  </si>
  <si>
    <t>Sự nghiệp giao thông</t>
  </si>
  <si>
    <t>3.1</t>
  </si>
  <si>
    <t>Khu quản lý bảo trì đường bộ</t>
  </si>
  <si>
    <t>4</t>
  </si>
  <si>
    <t>Sự nghiệp kinh tế khác</t>
  </si>
  <si>
    <t>4.1</t>
  </si>
  <si>
    <t>Trung tâm CNTT và truyền thông</t>
  </si>
  <si>
    <t>4.2</t>
  </si>
  <si>
    <t>Thanh Tra xây dựng</t>
  </si>
  <si>
    <t>4.3</t>
  </si>
  <si>
    <t>Trung tâm quy hoạch xây dựng</t>
  </si>
  <si>
    <t>4.4</t>
  </si>
  <si>
    <t>Trung tâm xúc tiến đầu tư, thương mại du lịch</t>
  </si>
  <si>
    <t>4.5</t>
  </si>
  <si>
    <t>Trung tâm Khuyến công, TVPTCN</t>
  </si>
  <si>
    <t>4.6</t>
  </si>
  <si>
    <t>Trung tâm trợ giúp pháp lý</t>
  </si>
  <si>
    <t>4.7</t>
  </si>
  <si>
    <t>Vườn Quốc Gia Bù Gia Mập</t>
  </si>
  <si>
    <t>4.8</t>
  </si>
  <si>
    <t>Chi cục giám định xây dựng</t>
  </si>
  <si>
    <t>4.9</t>
  </si>
  <si>
    <t>Ban Quản lý khu nông nghiệp ứng dụng công nghệ cao</t>
  </si>
  <si>
    <t>4.10</t>
  </si>
  <si>
    <t>Trung tâm phục vụ hành chính công</t>
  </si>
  <si>
    <t>Sự nghiệp giáo dục đào tạo</t>
  </si>
  <si>
    <t>Sở Giáo dục và Đào tạo (Các trường)</t>
  </si>
  <si>
    <t>Trường Chính trị</t>
  </si>
  <si>
    <t>Sự nghiệp văn hóa thể thao du lịch</t>
  </si>
  <si>
    <t>Trung tâm Huấn luyện và Thi đấu TDTT</t>
  </si>
  <si>
    <t>Trung tâm văn hóa tỉnh Bình Phước</t>
  </si>
  <si>
    <t>Thư viện tỉnh</t>
  </si>
  <si>
    <t>Đoàn ca múa nhạc</t>
  </si>
  <si>
    <t>5</t>
  </si>
  <si>
    <t>Bảo tàng</t>
  </si>
  <si>
    <t>Sự nghiệp y tế</t>
  </si>
  <si>
    <t>Chi cục An toàn vệ sinh thực phẩm</t>
  </si>
  <si>
    <t>Chi cục dân số</t>
  </si>
  <si>
    <t>Trung tâm Pháp y</t>
  </si>
  <si>
    <t>Trung tâm Kiểm soát bệnh tật</t>
  </si>
  <si>
    <t>Trung tâm kiểm nghiệm DPMP</t>
  </si>
  <si>
    <t>6</t>
  </si>
  <si>
    <t>Bệnh viện đa khoa tỉnh</t>
  </si>
  <si>
    <t>Sự nghiệp PTTH</t>
  </si>
  <si>
    <t>Đài Phát thanh, Truyền hình và Báo Bình Phước</t>
  </si>
  <si>
    <t>Đảm bảo xã hội</t>
  </si>
  <si>
    <t>Trung tâm bảo trợ xã hội</t>
  </si>
  <si>
    <t>Trung tâm dịch vụ việc làm</t>
  </si>
  <si>
    <t>Quản lý hành chính</t>
  </si>
  <si>
    <t>VII.1</t>
  </si>
  <si>
    <t>Quản lý nhà nước</t>
  </si>
  <si>
    <t>Ban Dân tộc</t>
  </si>
  <si>
    <t>Sở Thông tin Truyền thông</t>
  </si>
  <si>
    <t>Sở Công Thương</t>
  </si>
  <si>
    <t>Sở Giáo dục đào tạo</t>
  </si>
  <si>
    <t>Sở Giao thông vận tải</t>
  </si>
  <si>
    <t>Sở Kế hoạch và Đầu tư</t>
  </si>
  <si>
    <t>7</t>
  </si>
  <si>
    <t>Sở Khoa học và Công nghệ</t>
  </si>
  <si>
    <t>8</t>
  </si>
  <si>
    <t>Sở Lao động, TB và XH</t>
  </si>
  <si>
    <t>9</t>
  </si>
  <si>
    <t>Sở Nội vụ</t>
  </si>
  <si>
    <t>10</t>
  </si>
  <si>
    <t>Sở Nông nghiệp và Phát triển nông thôn</t>
  </si>
  <si>
    <t>11</t>
  </si>
  <si>
    <t>Sở Tài chính</t>
  </si>
  <si>
    <t>12</t>
  </si>
  <si>
    <t>Sở Tài nguyên và Môi trường</t>
  </si>
  <si>
    <t>13</t>
  </si>
  <si>
    <t>Sở Tư pháp</t>
  </si>
  <si>
    <t>14</t>
  </si>
  <si>
    <t>Sở Xây dựng</t>
  </si>
  <si>
    <t>15</t>
  </si>
  <si>
    <t>Sở Y tế</t>
  </si>
  <si>
    <t>16</t>
  </si>
  <si>
    <t>Thanh tra Nhà nước</t>
  </si>
  <si>
    <t>17</t>
  </si>
  <si>
    <t>Sở Văn Hóa, Thể thao và Du lịch</t>
  </si>
  <si>
    <t>18</t>
  </si>
  <si>
    <t>Văn phòng đoàn đại biểu Quốc hội và Hội đồng nhân dân tỉnh</t>
  </si>
  <si>
    <t>19</t>
  </si>
  <si>
    <t>Văn phòng Uỷ ban nhân dân tỉnh</t>
  </si>
  <si>
    <t>20</t>
  </si>
  <si>
    <t>Ban Quản lý Khu kinh tế</t>
  </si>
  <si>
    <t>21</t>
  </si>
  <si>
    <t>Sở Ngoại vụ</t>
  </si>
  <si>
    <t>VII.2</t>
  </si>
  <si>
    <t>Văn phòng Tỉnh uỷ và các ban đảng</t>
  </si>
  <si>
    <t>VII.3</t>
  </si>
  <si>
    <t>Các Hội đoàn thể</t>
  </si>
  <si>
    <t>Uỷ ban Mặt trận Tổ quốc tỉnh</t>
  </si>
  <si>
    <t>Hội Cựu chiến binh</t>
  </si>
  <si>
    <t>Hội Liên hiệp phụ nữ tỉnh</t>
  </si>
  <si>
    <t>Hội Nông dân tỉnh và Trung tâm dạy nghề hỗ trợ nông dân</t>
  </si>
  <si>
    <t>Tỉnh Đoàn và Trung tâm hoạt động thanh thiếu nhi</t>
  </si>
  <si>
    <t>VII.4</t>
  </si>
  <si>
    <t>Các tổ chức xã hội</t>
  </si>
  <si>
    <t>Hội Chữ thập đỏ</t>
  </si>
  <si>
    <t>Hội Người mù</t>
  </si>
  <si>
    <t>Hội Đông y</t>
  </si>
  <si>
    <t>Hội Khuyến học</t>
  </si>
  <si>
    <t>Liên hiệp các hội khoa học và kỹ thuật</t>
  </si>
  <si>
    <t>Hội Luật gia</t>
  </si>
  <si>
    <t>Hội Nhà báo</t>
  </si>
  <si>
    <t>Hội Nạn nhân chất độc màu da cam/Dioxin</t>
  </si>
  <si>
    <t>Hội Cựu thanh niên xung phong</t>
  </si>
  <si>
    <t>Hội Văn học nghệ thuật</t>
  </si>
  <si>
    <t>Hội Người cao tuổi</t>
  </si>
  <si>
    <t>Hội Bảo trợ NKT-TMC-BNN</t>
  </si>
  <si>
    <t>Liên minh Hợp tác xã</t>
  </si>
  <si>
    <t>Bảo hiểm xã hội tỉnh</t>
  </si>
  <si>
    <t>Ngân hàng chính sách xã hội Chi nhánh Bình Phước</t>
  </si>
  <si>
    <t>Ngân hàng Nhà nước Chi nhánh Bình Phước</t>
  </si>
  <si>
    <t>Trạm Rada 17</t>
  </si>
  <si>
    <t>Cục Quân khí Kho K882</t>
  </si>
  <si>
    <t>Phân Kho 840C</t>
  </si>
  <si>
    <t>Đoàn kinh tế quốc phòng 778-Quân khu 7</t>
  </si>
  <si>
    <t>Cụm5 Bộ Quốc Phòng</t>
  </si>
  <si>
    <t>Cụm 12 Cục 12 Bộ Quốc Phòng</t>
  </si>
  <si>
    <t>Liên đoàn Lao động tỉnh</t>
  </si>
  <si>
    <t>Cục Quản lý thị trường tỉnh Bình Phước</t>
  </si>
  <si>
    <t>Cục Hải quan Bình Phước</t>
  </si>
  <si>
    <t>Cục Thống kê</t>
  </si>
  <si>
    <t>Kho bạc Nhà nước Bình Phước</t>
  </si>
  <si>
    <t>Cục Thi hành án dân sự Bình Phước</t>
  </si>
  <si>
    <t>Toàn án nhân dân tỉnh</t>
  </si>
  <si>
    <t>Cục Thuế Bình Phước</t>
  </si>
  <si>
    <t>Viện Kiểm soát nhân dân tỉnh</t>
  </si>
  <si>
    <t>Bộ Chỉ huy Quân sự tỉnh</t>
  </si>
  <si>
    <t>Công An tỉnh</t>
  </si>
  <si>
    <t>Bộ Chỉ huy Bộ đội Biên phòng tỉnh</t>
  </si>
  <si>
    <t>Cơ quan Thường trú Thông tấn xã Việt Nam tại Bình Phước</t>
  </si>
  <si>
    <t>Trường Cao đẳng Bình Phước</t>
  </si>
  <si>
    <r>
      <rPr>
        <b/>
        <sz val="13"/>
        <rFont val="Times New Roman"/>
        <family val="1"/>
      </rPr>
      <t>Kinh phí phục vụ đoàn lãnh đạo tỉnh thăm trực tiếp</t>
    </r>
    <r>
      <rPr>
        <sz val="13"/>
        <rFont val="Times New Roman"/>
        <family val="1"/>
      </rPr>
      <t xml:space="preserve"> (Gồm các đối tượng: Hộ nghèo, cận nghèo, hộ đồng bào dân tộc thiểu số có hoàn cảnh khó khăn, bệnh nhân có hoàn cảnh khó khăn phải điều trị tại bệnh viện trong dịp Tết nguyên đán, đối tượng Bảo trợ xã hội đang nuôi dưỡng tập trung tại Trung tâm Bảo trợ xã hội tỉnh, các cơ sở trợ giúp xã hội ngoài công lập và các học viên cai nghiện ma túy đang quản lý tập trung tại Cơ sở cai nghiện ma tuý tỉnh, người khuyết tật, công nhân có hoàn cảnh khó khăn không có điều kiện về quê ăn Tết và đối tượng thường trú trên địa bàn tỉnh Bình Phước là trại viên đang chấp hành án tập trung tại cơ sở giáo dục bắt buộc ngoài tỉnh.)</t>
    </r>
  </si>
  <si>
    <t>TỈNH ĐỒNG NAI</t>
  </si>
  <si>
    <t>ỦY BAN NHÂN DÂN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</si>
</sst>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0"/>
      <color rgb="FF000000"/>
      <name val="Times New Roman"/>
      <charset val="204"/>
    </font>
    <font>
      <b/>
      <sz val="14"/>
      <name val="Times New Roman"/>
      <family val="1"/>
    </font>
    <font>
      <i/>
      <sz val="13"/>
      <name val="Times New Roman"/>
      <family val="1"/>
    </font>
    <font>
      <b/>
      <sz val="13"/>
      <name val="Times New Roman"/>
      <family val="1"/>
    </font>
    <font>
      <sz val="13"/>
      <name val="Times New Roman"/>
      <family val="1"/>
    </font>
    <font>
      <sz val="10"/>
      <color rgb="FF000000"/>
      <name val="Times New Roman"/>
      <family val="1"/>
    </font>
    <font>
      <b/>
      <i/>
      <sz val="13"/>
      <name val="Times New Roman"/>
      <family val="1"/>
    </font>
    <font>
      <sz val="10"/>
      <name val="Times New Roman"/>
      <family val="1"/>
    </font>
    <font>
      <i/>
      <sz val="14"/>
      <name val="Times New Roman"/>
      <family val="1"/>
    </font>
    <font>
      <i/>
      <sz val="10"/>
      <name val="Times New Roman"/>
      <family val="1"/>
    </font>
    <font>
      <b/>
      <i/>
      <sz val="1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5" fillId="0" borderId="0" applyFont="0" applyFill="0" applyBorder="0" applyAlignment="0" applyProtection="0"/>
  </cellStyleXfs>
  <cellXfs count="58">
    <xf numFmtId="0" fontId="0" fillId="0" borderId="0" xfId="0" applyAlignment="1">
      <alignment horizontal="left" vertical="top"/>
    </xf>
    <xf numFmtId="164" fontId="3" fillId="0" borderId="1" xfId="1" applyNumberFormat="1" applyFont="1" applyFill="1" applyBorder="1" applyAlignment="1">
      <alignment horizontal="center" vertical="top"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indent="9"/>
    </xf>
    <xf numFmtId="164" fontId="3" fillId="0" borderId="1" xfId="1" applyNumberFormat="1" applyFont="1" applyFill="1" applyBorder="1" applyAlignment="1">
      <alignment horizontal="left" vertical="top" wrapText="1" indent="1"/>
    </xf>
    <xf numFmtId="164" fontId="3" fillId="0" borderId="1" xfId="1" applyNumberFormat="1" applyFont="1" applyFill="1" applyBorder="1" applyAlignment="1">
      <alignment horizontal="right" vertical="top" wrapText="1" indent="1"/>
    </xf>
    <xf numFmtId="0" fontId="6" fillId="0" borderId="1" xfId="0" applyFont="1" applyBorder="1" applyAlignment="1">
      <alignment horizontal="left" vertical="top" wrapText="1"/>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3" fillId="0" borderId="1" xfId="0" applyFont="1" applyBorder="1" applyAlignment="1">
      <alignment horizontal="center" vertical="top" wrapText="1"/>
    </xf>
    <xf numFmtId="0" fontId="7" fillId="0" borderId="0" xfId="0" applyFont="1" applyAlignment="1">
      <alignment horizontal="left" vertical="top"/>
    </xf>
    <xf numFmtId="164" fontId="7" fillId="0" borderId="0" xfId="1" applyNumberFormat="1" applyFont="1" applyFill="1" applyAlignment="1">
      <alignment horizontal="center" vertical="top"/>
    </xf>
    <xf numFmtId="164" fontId="7" fillId="0" borderId="0" xfId="1" applyNumberFormat="1" applyFont="1" applyFill="1" applyAlignment="1">
      <alignment horizontal="left" vertical="top"/>
    </xf>
    <xf numFmtId="164" fontId="2" fillId="0" borderId="0" xfId="1" applyNumberFormat="1" applyFont="1" applyFill="1" applyAlignment="1">
      <alignment horizontal="center" vertical="top"/>
    </xf>
    <xf numFmtId="164" fontId="6" fillId="0" borderId="1" xfId="1" applyNumberFormat="1" applyFont="1" applyFill="1" applyBorder="1" applyAlignment="1">
      <alignment horizontal="center" vertical="top" shrinkToFit="1"/>
    </xf>
    <xf numFmtId="164" fontId="2" fillId="0" borderId="1" xfId="1" applyNumberFormat="1" applyFont="1" applyFill="1" applyBorder="1" applyAlignment="1">
      <alignment horizontal="left" wrapText="1"/>
    </xf>
    <xf numFmtId="164" fontId="6" fillId="0" borderId="1" xfId="1" applyNumberFormat="1" applyFont="1" applyFill="1" applyBorder="1" applyAlignment="1">
      <alignment horizontal="right" vertical="top" shrinkToFit="1"/>
    </xf>
    <xf numFmtId="0" fontId="9" fillId="0" borderId="0" xfId="0" applyFont="1" applyAlignment="1">
      <alignment horizontal="left" vertical="top"/>
    </xf>
    <xf numFmtId="164" fontId="2" fillId="0" borderId="1" xfId="1" applyNumberFormat="1" applyFont="1" applyFill="1" applyBorder="1" applyAlignment="1">
      <alignment horizontal="center" vertical="top" shrinkToFit="1"/>
    </xf>
    <xf numFmtId="164" fontId="2" fillId="0" borderId="1" xfId="1" applyNumberFormat="1" applyFont="1" applyFill="1" applyBorder="1" applyAlignment="1">
      <alignment horizontal="right" vertical="top" shrinkToFit="1"/>
    </xf>
    <xf numFmtId="164" fontId="4" fillId="0" borderId="1" xfId="1" applyNumberFormat="1" applyFont="1" applyFill="1" applyBorder="1" applyAlignment="1">
      <alignment horizontal="center" vertical="top" shrinkToFit="1"/>
    </xf>
    <xf numFmtId="164" fontId="4" fillId="0" borderId="1" xfId="1" applyNumberFormat="1" applyFont="1" applyFill="1" applyBorder="1" applyAlignment="1">
      <alignment horizontal="right" vertical="top" shrinkToFit="1"/>
    </xf>
    <xf numFmtId="164" fontId="2" fillId="0" borderId="1" xfId="1" applyNumberFormat="1" applyFont="1" applyFill="1" applyBorder="1" applyAlignment="1">
      <alignment horizontal="left" vertical="center" wrapText="1"/>
    </xf>
    <xf numFmtId="164" fontId="3" fillId="0" borderId="1" xfId="1" applyNumberFormat="1" applyFont="1" applyFill="1" applyBorder="1" applyAlignment="1">
      <alignment horizontal="center" vertical="top" shrinkToFit="1"/>
    </xf>
    <xf numFmtId="164" fontId="3" fillId="0" borderId="1" xfId="1" applyNumberFormat="1" applyFont="1" applyFill="1" applyBorder="1" applyAlignment="1">
      <alignment horizontal="right" vertical="top" shrinkToFit="1"/>
    </xf>
    <xf numFmtId="0" fontId="3" fillId="0" borderId="1" xfId="0" applyFont="1" applyBorder="1" applyAlignment="1">
      <alignment horizontal="center" vertical="center"/>
    </xf>
    <xf numFmtId="164" fontId="3" fillId="0" borderId="1" xfId="1" applyNumberFormat="1" applyFont="1" applyFill="1" applyBorder="1" applyAlignment="1">
      <alignment horizontal="center" vertical="top"/>
    </xf>
    <xf numFmtId="164" fontId="3" fillId="0" borderId="1" xfId="1" applyNumberFormat="1" applyFont="1" applyFill="1" applyBorder="1" applyAlignment="1">
      <alignment horizontal="left" vertical="top"/>
    </xf>
    <xf numFmtId="0" fontId="3" fillId="0" borderId="0" xfId="0" applyFont="1" applyAlignment="1">
      <alignment horizontal="left" vertical="top"/>
    </xf>
    <xf numFmtId="0" fontId="6" fillId="0" borderId="1" xfId="0" applyFont="1" applyBorder="1" applyAlignment="1">
      <alignment horizontal="left" vertical="top"/>
    </xf>
    <xf numFmtId="164" fontId="6" fillId="0" borderId="1" xfId="1" applyNumberFormat="1" applyFont="1" applyFill="1" applyBorder="1" applyAlignment="1">
      <alignment horizontal="center" vertical="top"/>
    </xf>
    <xf numFmtId="0" fontId="10" fillId="0" borderId="0" xfId="0" applyFont="1" applyAlignment="1">
      <alignment horizontal="center" vertical="top"/>
    </xf>
    <xf numFmtId="0" fontId="4" fillId="0" borderId="1" xfId="0" applyFont="1" applyBorder="1" applyAlignment="1">
      <alignment horizontal="left" vertical="top"/>
    </xf>
    <xf numFmtId="164" fontId="4" fillId="0" borderId="1" xfId="1" applyNumberFormat="1" applyFont="1" applyFill="1" applyBorder="1" applyAlignment="1">
      <alignment horizontal="center" vertical="top"/>
    </xf>
    <xf numFmtId="164" fontId="4" fillId="0" borderId="1" xfId="1" applyNumberFormat="1" applyFont="1" applyFill="1" applyBorder="1" applyAlignment="1">
      <alignment horizontal="left" vertical="top"/>
    </xf>
    <xf numFmtId="164" fontId="6" fillId="0" borderId="1" xfId="1" applyNumberFormat="1" applyFont="1" applyFill="1" applyBorder="1" applyAlignment="1">
      <alignment horizontal="left" vertical="top"/>
    </xf>
    <xf numFmtId="0" fontId="10" fillId="0" borderId="0" xfId="0" applyFont="1" applyAlignment="1">
      <alignment horizontal="left" vertical="top"/>
    </xf>
    <xf numFmtId="164" fontId="3" fillId="0" borderId="1" xfId="1" applyNumberFormat="1" applyFont="1" applyFill="1" applyBorder="1" applyAlignment="1">
      <alignment horizontal="center" vertical="center"/>
    </xf>
    <xf numFmtId="164" fontId="3" fillId="0" borderId="1" xfId="1" applyNumberFormat="1" applyFont="1" applyFill="1" applyBorder="1" applyAlignment="1">
      <alignment horizontal="left" vertical="center"/>
    </xf>
    <xf numFmtId="0" fontId="7" fillId="0" borderId="0" xfId="0" applyFont="1" applyAlignment="1">
      <alignment horizontal="center" vertical="center"/>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wrapText="1"/>
    </xf>
    <xf numFmtId="0" fontId="4" fillId="0" borderId="0" xfId="0" applyFont="1" applyAlignment="1">
      <alignment horizontal="left"/>
    </xf>
    <xf numFmtId="0" fontId="6" fillId="0" borderId="0" xfId="0" applyFont="1" applyAlignment="1">
      <alignment vertical="top" wrapText="1"/>
    </xf>
    <xf numFmtId="0" fontId="4" fillId="0" borderId="0" xfId="0" applyFont="1" applyAlignment="1">
      <alignment horizontal="left" vertical="top"/>
    </xf>
    <xf numFmtId="0" fontId="4" fillId="0" borderId="0" xfId="0" applyFont="1" applyAlignment="1">
      <alignment horizontal="center" wrapText="1"/>
    </xf>
    <xf numFmtId="0" fontId="3" fillId="0" borderId="0" xfId="0" applyFont="1" applyAlignment="1">
      <alignment horizontal="center" vertical="top" wrapText="1"/>
    </xf>
    <xf numFmtId="0" fontId="3" fillId="0" borderId="0" xfId="0" applyFont="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indent="9"/>
    </xf>
    <xf numFmtId="0" fontId="3" fillId="0" borderId="1" xfId="0" applyFont="1" applyBorder="1" applyAlignment="1">
      <alignment horizontal="center" vertical="top" wrapText="1"/>
    </xf>
    <xf numFmtId="0" fontId="1" fillId="0" borderId="0" xfId="0" applyFont="1" applyAlignment="1">
      <alignment horizontal="center" vertical="center" wrapText="1"/>
    </xf>
    <xf numFmtId="0" fontId="8" fillId="0" borderId="0" xfId="0" applyFont="1" applyAlignment="1">
      <alignment horizontal="center" vertical="top" wrapText="1"/>
    </xf>
    <xf numFmtId="0" fontId="2" fillId="0" borderId="0" xfId="0" applyFont="1" applyAlignment="1">
      <alignment horizontal="right"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1036320</xdr:colOff>
      <xdr:row>2</xdr:row>
      <xdr:rowOff>220980</xdr:rowOff>
    </xdr:from>
    <xdr:to>
      <xdr:col>1</xdr:col>
      <xdr:colOff>1630680</xdr:colOff>
      <xdr:row>2</xdr:row>
      <xdr:rowOff>220980</xdr:rowOff>
    </xdr:to>
    <xdr:cxnSp macro="">
      <xdr:nvCxnSpPr>
        <xdr:cNvPr id="3" name="Straight Connector 2">
          <a:extLst>
            <a:ext uri="{FF2B5EF4-FFF2-40B4-BE49-F238E27FC236}">
              <a16:creationId xmlns:a16="http://schemas.microsoft.com/office/drawing/2014/main" id="{C2418BD8-10EA-B54C-8A67-0A86C50CE22D}"/>
            </a:ext>
          </a:extLst>
        </xdr:cNvPr>
        <xdr:cNvCxnSpPr/>
      </xdr:nvCxnSpPr>
      <xdr:spPr>
        <a:xfrm>
          <a:off x="1691640" y="579120"/>
          <a:ext cx="5943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99060</xdr:colOff>
      <xdr:row>2</xdr:row>
      <xdr:rowOff>228600</xdr:rowOff>
    </xdr:from>
    <xdr:to>
      <xdr:col>3</xdr:col>
      <xdr:colOff>1242060</xdr:colOff>
      <xdr:row>2</xdr:row>
      <xdr:rowOff>228600</xdr:rowOff>
    </xdr:to>
    <xdr:cxnSp macro="">
      <xdr:nvCxnSpPr>
        <xdr:cNvPr id="5" name="Straight Connector 4">
          <a:extLst>
            <a:ext uri="{FF2B5EF4-FFF2-40B4-BE49-F238E27FC236}">
              <a16:creationId xmlns:a16="http://schemas.microsoft.com/office/drawing/2014/main" id="{CF596A56-DD0D-084E-BF57-DC10CA9926EE}"/>
            </a:ext>
          </a:extLst>
        </xdr:cNvPr>
        <xdr:cNvCxnSpPr/>
      </xdr:nvCxnSpPr>
      <xdr:spPr>
        <a:xfrm>
          <a:off x="5753100" y="586740"/>
          <a:ext cx="1143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1"/>
  <sheetViews>
    <sheetView tabSelected="1" view="pageBreakPreview" topLeftCell="A134" zoomScaleNormal="100" zoomScaleSheetLayoutView="100" workbookViewId="0">
      <selection activeCell="O11" sqref="O11"/>
    </sheetView>
  </sheetViews>
  <sheetFormatPr defaultRowHeight="13.2" x14ac:dyDescent="0.25"/>
  <cols>
    <col min="1" max="1" width="6.77734375" style="39" customWidth="1"/>
    <col min="2" max="2" width="47.44140625" style="10" customWidth="1"/>
    <col min="3" max="3" width="17.33203125" style="11" customWidth="1"/>
    <col min="4" max="4" width="16.109375" style="12" customWidth="1"/>
    <col min="5" max="5" width="23" style="12" customWidth="1"/>
    <col min="6" max="6" width="5.77734375" style="10" customWidth="1"/>
    <col min="7" max="16384" width="8.88671875" style="10"/>
  </cols>
  <sheetData>
    <row r="1" spans="1:6" ht="16.8" x14ac:dyDescent="0.25">
      <c r="E1" s="13" t="s">
        <v>14</v>
      </c>
    </row>
    <row r="2" spans="1:6" s="46" customFormat="1" ht="28.5" customHeight="1" x14ac:dyDescent="0.3">
      <c r="A2" s="49" t="s">
        <v>241</v>
      </c>
      <c r="B2" s="49"/>
      <c r="C2" s="51" t="s">
        <v>10</v>
      </c>
      <c r="D2" s="51"/>
      <c r="E2" s="51"/>
      <c r="F2" s="45"/>
    </row>
    <row r="3" spans="1:6" s="48" customFormat="1" ht="21.6" customHeight="1" x14ac:dyDescent="0.25">
      <c r="A3" s="50" t="s">
        <v>240</v>
      </c>
      <c r="B3" s="50"/>
      <c r="C3" s="50" t="s">
        <v>11</v>
      </c>
      <c r="D3" s="50"/>
      <c r="E3" s="50"/>
      <c r="F3" s="47"/>
    </row>
    <row r="4" spans="1:6" ht="44.4" customHeight="1" x14ac:dyDescent="0.25">
      <c r="A4" s="55" t="s">
        <v>9</v>
      </c>
      <c r="B4" s="55"/>
      <c r="C4" s="55"/>
      <c r="D4" s="55"/>
      <c r="E4" s="55"/>
    </row>
    <row r="5" spans="1:6" ht="18" customHeight="1" x14ac:dyDescent="0.25">
      <c r="A5" s="56" t="s">
        <v>0</v>
      </c>
      <c r="B5" s="56"/>
      <c r="C5" s="56"/>
      <c r="D5" s="56"/>
      <c r="E5" s="56"/>
    </row>
    <row r="6" spans="1:6" ht="19.05" customHeight="1" x14ac:dyDescent="0.25">
      <c r="A6" s="57" t="s">
        <v>13</v>
      </c>
      <c r="B6" s="57"/>
      <c r="C6" s="57"/>
      <c r="D6" s="57"/>
      <c r="E6" s="57"/>
    </row>
    <row r="7" spans="1:6" ht="16.8" x14ac:dyDescent="0.25">
      <c r="A7" s="52" t="s">
        <v>79</v>
      </c>
      <c r="B7" s="53" t="s">
        <v>12</v>
      </c>
      <c r="C7" s="54" t="s">
        <v>8</v>
      </c>
      <c r="D7" s="54"/>
      <c r="E7" s="54"/>
    </row>
    <row r="8" spans="1:6" ht="33.6" x14ac:dyDescent="0.25">
      <c r="A8" s="52"/>
      <c r="B8" s="53"/>
      <c r="C8" s="1" t="s">
        <v>80</v>
      </c>
      <c r="D8" s="1" t="s">
        <v>81</v>
      </c>
      <c r="E8" s="1" t="s">
        <v>82</v>
      </c>
    </row>
    <row r="9" spans="1:6" ht="16.8" x14ac:dyDescent="0.25">
      <c r="A9" s="2"/>
      <c r="B9" s="3" t="s">
        <v>7</v>
      </c>
      <c r="C9" s="1">
        <f>+C10+C102</f>
        <v>10844</v>
      </c>
      <c r="D9" s="4"/>
      <c r="E9" s="5">
        <f>+E10+E102+E126</f>
        <v>38495854900</v>
      </c>
    </row>
    <row r="10" spans="1:6" ht="16.8" x14ac:dyDescent="0.25">
      <c r="A10" s="2" t="s">
        <v>1</v>
      </c>
      <c r="B10" s="2" t="s">
        <v>2</v>
      </c>
      <c r="C10" s="1">
        <f>+C11+C35+C39+C45+C52+C54+C58</f>
        <v>6008</v>
      </c>
      <c r="D10" s="4"/>
      <c r="E10" s="5">
        <f t="shared" ref="E10" si="0">+E11+E35+E39+E45+E52+E54+E58</f>
        <v>12016000000</v>
      </c>
    </row>
    <row r="11" spans="1:6" s="17" customFormat="1" ht="16.8" x14ac:dyDescent="0.3">
      <c r="A11" s="40" t="s">
        <v>17</v>
      </c>
      <c r="B11" s="6" t="s">
        <v>83</v>
      </c>
      <c r="C11" s="14">
        <v>443</v>
      </c>
      <c r="D11" s="15"/>
      <c r="E11" s="16">
        <v>886000000</v>
      </c>
    </row>
    <row r="12" spans="1:6" s="17" customFormat="1" ht="16.8" x14ac:dyDescent="0.3">
      <c r="A12" s="41" t="s">
        <v>84</v>
      </c>
      <c r="B12" s="7" t="s">
        <v>85</v>
      </c>
      <c r="C12" s="18">
        <v>38</v>
      </c>
      <c r="D12" s="15"/>
      <c r="E12" s="19">
        <v>76000000</v>
      </c>
    </row>
    <row r="13" spans="1:6" ht="16.8" x14ac:dyDescent="0.25">
      <c r="A13" s="42" t="s">
        <v>86</v>
      </c>
      <c r="B13" s="8" t="s">
        <v>87</v>
      </c>
      <c r="C13" s="20">
        <v>38</v>
      </c>
      <c r="D13" s="20">
        <v>2000000</v>
      </c>
      <c r="E13" s="21">
        <v>76000000</v>
      </c>
    </row>
    <row r="14" spans="1:6" s="17" customFormat="1" ht="16.8" x14ac:dyDescent="0.25">
      <c r="A14" s="41" t="s">
        <v>88</v>
      </c>
      <c r="B14" s="7" t="s">
        <v>89</v>
      </c>
      <c r="C14" s="18">
        <v>156</v>
      </c>
      <c r="D14" s="18">
        <v>2000000</v>
      </c>
      <c r="E14" s="19">
        <v>312000000</v>
      </c>
    </row>
    <row r="15" spans="1:6" ht="16.8" x14ac:dyDescent="0.25">
      <c r="A15" s="42" t="s">
        <v>90</v>
      </c>
      <c r="B15" s="8" t="s">
        <v>91</v>
      </c>
      <c r="C15" s="20">
        <v>13</v>
      </c>
      <c r="D15" s="20">
        <v>2000000</v>
      </c>
      <c r="E15" s="21">
        <v>26000000</v>
      </c>
    </row>
    <row r="16" spans="1:6" ht="16.8" x14ac:dyDescent="0.25">
      <c r="A16" s="42" t="s">
        <v>92</v>
      </c>
      <c r="B16" s="8" t="s">
        <v>93</v>
      </c>
      <c r="C16" s="20">
        <v>13</v>
      </c>
      <c r="D16" s="20">
        <v>2000000</v>
      </c>
      <c r="E16" s="21">
        <v>26000000</v>
      </c>
    </row>
    <row r="17" spans="1:5" ht="16.8" x14ac:dyDescent="0.25">
      <c r="A17" s="42" t="s">
        <v>94</v>
      </c>
      <c r="B17" s="8" t="s">
        <v>95</v>
      </c>
      <c r="C17" s="20">
        <v>33</v>
      </c>
      <c r="D17" s="20">
        <v>2000000</v>
      </c>
      <c r="E17" s="21">
        <v>66000000</v>
      </c>
    </row>
    <row r="18" spans="1:5" ht="16.8" x14ac:dyDescent="0.25">
      <c r="A18" s="42" t="s">
        <v>96</v>
      </c>
      <c r="B18" s="8" t="s">
        <v>97</v>
      </c>
      <c r="C18" s="20">
        <v>28</v>
      </c>
      <c r="D18" s="20">
        <v>2000000</v>
      </c>
      <c r="E18" s="21">
        <v>56000000</v>
      </c>
    </row>
    <row r="19" spans="1:5" ht="16.8" x14ac:dyDescent="0.25">
      <c r="A19" s="42" t="s">
        <v>98</v>
      </c>
      <c r="B19" s="8" t="s">
        <v>99</v>
      </c>
      <c r="C19" s="20">
        <v>16</v>
      </c>
      <c r="D19" s="20">
        <v>2000000</v>
      </c>
      <c r="E19" s="21">
        <v>32000000</v>
      </c>
    </row>
    <row r="20" spans="1:5" ht="16.8" x14ac:dyDescent="0.25">
      <c r="A20" s="42" t="s">
        <v>100</v>
      </c>
      <c r="B20" s="8" t="s">
        <v>101</v>
      </c>
      <c r="C20" s="20">
        <v>31</v>
      </c>
      <c r="D20" s="20">
        <v>2000000</v>
      </c>
      <c r="E20" s="21">
        <v>62000000</v>
      </c>
    </row>
    <row r="21" spans="1:5" ht="16.8" x14ac:dyDescent="0.25">
      <c r="A21" s="42" t="s">
        <v>102</v>
      </c>
      <c r="B21" s="8" t="s">
        <v>103</v>
      </c>
      <c r="C21" s="20">
        <v>22</v>
      </c>
      <c r="D21" s="20">
        <v>2000000</v>
      </c>
      <c r="E21" s="21">
        <v>44000000</v>
      </c>
    </row>
    <row r="22" spans="1:5" s="17" customFormat="1" ht="16.8" x14ac:dyDescent="0.3">
      <c r="A22" s="41" t="s">
        <v>104</v>
      </c>
      <c r="B22" s="7" t="s">
        <v>105</v>
      </c>
      <c r="C22" s="18">
        <v>19</v>
      </c>
      <c r="D22" s="15"/>
      <c r="E22" s="19">
        <v>38000000</v>
      </c>
    </row>
    <row r="23" spans="1:5" ht="16.8" x14ac:dyDescent="0.25">
      <c r="A23" s="42" t="s">
        <v>106</v>
      </c>
      <c r="B23" s="8" t="s">
        <v>107</v>
      </c>
      <c r="C23" s="20">
        <v>19</v>
      </c>
      <c r="D23" s="20">
        <v>2000000</v>
      </c>
      <c r="E23" s="21">
        <v>38000000</v>
      </c>
    </row>
    <row r="24" spans="1:5" s="17" customFormat="1" ht="16.8" x14ac:dyDescent="0.3">
      <c r="A24" s="41" t="s">
        <v>108</v>
      </c>
      <c r="B24" s="7" t="s">
        <v>109</v>
      </c>
      <c r="C24" s="18">
        <v>230</v>
      </c>
      <c r="D24" s="15"/>
      <c r="E24" s="19">
        <v>460000000</v>
      </c>
    </row>
    <row r="25" spans="1:5" ht="16.8" x14ac:dyDescent="0.25">
      <c r="A25" s="42" t="s">
        <v>110</v>
      </c>
      <c r="B25" s="8" t="s">
        <v>111</v>
      </c>
      <c r="C25" s="20">
        <v>17</v>
      </c>
      <c r="D25" s="20">
        <v>2000000</v>
      </c>
      <c r="E25" s="21">
        <v>34000000</v>
      </c>
    </row>
    <row r="26" spans="1:5" ht="16.8" x14ac:dyDescent="0.25">
      <c r="A26" s="42" t="s">
        <v>112</v>
      </c>
      <c r="B26" s="8" t="s">
        <v>113</v>
      </c>
      <c r="C26" s="20">
        <v>10</v>
      </c>
      <c r="D26" s="20">
        <v>2000000</v>
      </c>
      <c r="E26" s="21">
        <v>20000000</v>
      </c>
    </row>
    <row r="27" spans="1:5" ht="16.8" x14ac:dyDescent="0.25">
      <c r="A27" s="42" t="s">
        <v>114</v>
      </c>
      <c r="B27" s="8" t="s">
        <v>115</v>
      </c>
      <c r="C27" s="20">
        <v>8</v>
      </c>
      <c r="D27" s="20">
        <v>2000000</v>
      </c>
      <c r="E27" s="21">
        <v>16000000</v>
      </c>
    </row>
    <row r="28" spans="1:5" ht="33.6" x14ac:dyDescent="0.25">
      <c r="A28" s="42" t="s">
        <v>116</v>
      </c>
      <c r="B28" s="8" t="s">
        <v>117</v>
      </c>
      <c r="C28" s="20">
        <v>16</v>
      </c>
      <c r="D28" s="20">
        <v>2000000</v>
      </c>
      <c r="E28" s="21">
        <v>32000000</v>
      </c>
    </row>
    <row r="29" spans="1:5" ht="16.8" x14ac:dyDescent="0.25">
      <c r="A29" s="42" t="s">
        <v>118</v>
      </c>
      <c r="B29" s="8" t="s">
        <v>119</v>
      </c>
      <c r="C29" s="20">
        <v>18</v>
      </c>
      <c r="D29" s="20">
        <v>2000000</v>
      </c>
      <c r="E29" s="21">
        <v>36000000</v>
      </c>
    </row>
    <row r="30" spans="1:5" ht="16.8" x14ac:dyDescent="0.25">
      <c r="A30" s="42" t="s">
        <v>120</v>
      </c>
      <c r="B30" s="8" t="s">
        <v>121</v>
      </c>
      <c r="C30" s="20">
        <v>19</v>
      </c>
      <c r="D30" s="20">
        <v>2000000</v>
      </c>
      <c r="E30" s="21">
        <v>38000000</v>
      </c>
    </row>
    <row r="31" spans="1:5" ht="16.8" x14ac:dyDescent="0.25">
      <c r="A31" s="42" t="s">
        <v>122</v>
      </c>
      <c r="B31" s="8" t="s">
        <v>123</v>
      </c>
      <c r="C31" s="20">
        <v>90</v>
      </c>
      <c r="D31" s="20">
        <v>2000000</v>
      </c>
      <c r="E31" s="21">
        <v>180000000</v>
      </c>
    </row>
    <row r="32" spans="1:5" ht="16.8" x14ac:dyDescent="0.25">
      <c r="A32" s="42" t="s">
        <v>124</v>
      </c>
      <c r="B32" s="8" t="s">
        <v>125</v>
      </c>
      <c r="C32" s="20">
        <v>14</v>
      </c>
      <c r="D32" s="20">
        <v>2000000</v>
      </c>
      <c r="E32" s="21">
        <v>28000000</v>
      </c>
    </row>
    <row r="33" spans="1:5" ht="33.6" x14ac:dyDescent="0.25">
      <c r="A33" s="42" t="s">
        <v>126</v>
      </c>
      <c r="B33" s="8" t="s">
        <v>127</v>
      </c>
      <c r="C33" s="20">
        <v>19</v>
      </c>
      <c r="D33" s="20">
        <v>2000000</v>
      </c>
      <c r="E33" s="21">
        <v>38000000</v>
      </c>
    </row>
    <row r="34" spans="1:5" ht="16.8" x14ac:dyDescent="0.25">
      <c r="A34" s="42" t="s">
        <v>128</v>
      </c>
      <c r="B34" s="8" t="s">
        <v>129</v>
      </c>
      <c r="C34" s="20">
        <v>19</v>
      </c>
      <c r="D34" s="20">
        <v>2000000</v>
      </c>
      <c r="E34" s="21">
        <v>38000000</v>
      </c>
    </row>
    <row r="35" spans="1:5" s="17" customFormat="1" ht="16.8" x14ac:dyDescent="0.3">
      <c r="A35" s="40" t="s">
        <v>39</v>
      </c>
      <c r="B35" s="6" t="s">
        <v>130</v>
      </c>
      <c r="C35" s="14">
        <v>2981</v>
      </c>
      <c r="D35" s="15"/>
      <c r="E35" s="16">
        <v>5962000000</v>
      </c>
    </row>
    <row r="36" spans="1:5" ht="16.8" x14ac:dyDescent="0.25">
      <c r="A36" s="42" t="s">
        <v>84</v>
      </c>
      <c r="B36" s="8" t="s">
        <v>131</v>
      </c>
      <c r="C36" s="20">
        <v>2826</v>
      </c>
      <c r="D36" s="20">
        <v>2000000</v>
      </c>
      <c r="E36" s="21">
        <v>5652000000</v>
      </c>
    </row>
    <row r="37" spans="1:5" ht="16.8" x14ac:dyDescent="0.25">
      <c r="A37" s="42" t="s">
        <v>88</v>
      </c>
      <c r="B37" s="8" t="s">
        <v>132</v>
      </c>
      <c r="C37" s="20">
        <v>37</v>
      </c>
      <c r="D37" s="20">
        <v>2000000</v>
      </c>
      <c r="E37" s="21">
        <v>74000000</v>
      </c>
    </row>
    <row r="38" spans="1:5" ht="16.8" x14ac:dyDescent="0.25">
      <c r="A38" s="42" t="s">
        <v>104</v>
      </c>
      <c r="B38" s="8" t="s">
        <v>238</v>
      </c>
      <c r="C38" s="20">
        <v>118</v>
      </c>
      <c r="D38" s="20">
        <v>2000000</v>
      </c>
      <c r="E38" s="21">
        <v>236000000</v>
      </c>
    </row>
    <row r="39" spans="1:5" s="17" customFormat="1" ht="16.8" x14ac:dyDescent="0.25">
      <c r="A39" s="40" t="s">
        <v>51</v>
      </c>
      <c r="B39" s="6" t="s">
        <v>133</v>
      </c>
      <c r="C39" s="14">
        <v>154</v>
      </c>
      <c r="D39" s="22"/>
      <c r="E39" s="16">
        <v>308000000</v>
      </c>
    </row>
    <row r="40" spans="1:5" ht="16.8" x14ac:dyDescent="0.25">
      <c r="A40" s="42" t="s">
        <v>84</v>
      </c>
      <c r="B40" s="8" t="s">
        <v>134</v>
      </c>
      <c r="C40" s="20">
        <v>33</v>
      </c>
      <c r="D40" s="20">
        <v>2000000</v>
      </c>
      <c r="E40" s="21">
        <v>66000000</v>
      </c>
    </row>
    <row r="41" spans="1:5" ht="16.8" x14ac:dyDescent="0.25">
      <c r="A41" s="42" t="s">
        <v>88</v>
      </c>
      <c r="B41" s="8" t="s">
        <v>135</v>
      </c>
      <c r="C41" s="20">
        <v>31</v>
      </c>
      <c r="D41" s="20">
        <v>2000000</v>
      </c>
      <c r="E41" s="21">
        <v>62000000</v>
      </c>
    </row>
    <row r="42" spans="1:5" ht="16.8" x14ac:dyDescent="0.25">
      <c r="A42" s="42" t="s">
        <v>104</v>
      </c>
      <c r="B42" s="8" t="s">
        <v>136</v>
      </c>
      <c r="C42" s="20">
        <v>14</v>
      </c>
      <c r="D42" s="20">
        <v>2000000</v>
      </c>
      <c r="E42" s="21">
        <v>28000000</v>
      </c>
    </row>
    <row r="43" spans="1:5" ht="16.8" x14ac:dyDescent="0.25">
      <c r="A43" s="42" t="s">
        <v>108</v>
      </c>
      <c r="B43" s="8" t="s">
        <v>137</v>
      </c>
      <c r="C43" s="20">
        <v>43</v>
      </c>
      <c r="D43" s="20">
        <v>2000000</v>
      </c>
      <c r="E43" s="21">
        <v>86000000</v>
      </c>
    </row>
    <row r="44" spans="1:5" ht="16.8" x14ac:dyDescent="0.25">
      <c r="A44" s="42" t="s">
        <v>138</v>
      </c>
      <c r="B44" s="8" t="s">
        <v>139</v>
      </c>
      <c r="C44" s="20">
        <v>33</v>
      </c>
      <c r="D44" s="20">
        <v>2000000</v>
      </c>
      <c r="E44" s="21">
        <v>66000000</v>
      </c>
    </row>
    <row r="45" spans="1:5" s="17" customFormat="1" ht="16.8" x14ac:dyDescent="0.3">
      <c r="A45" s="40" t="s">
        <v>64</v>
      </c>
      <c r="B45" s="6" t="s">
        <v>140</v>
      </c>
      <c r="C45" s="14">
        <v>878</v>
      </c>
      <c r="D45" s="15"/>
      <c r="E45" s="16">
        <v>1756000000</v>
      </c>
    </row>
    <row r="46" spans="1:5" ht="16.8" x14ac:dyDescent="0.25">
      <c r="A46" s="42" t="s">
        <v>84</v>
      </c>
      <c r="B46" s="8" t="s">
        <v>141</v>
      </c>
      <c r="C46" s="20">
        <v>15</v>
      </c>
      <c r="D46" s="20">
        <v>2000000</v>
      </c>
      <c r="E46" s="21">
        <v>30000000</v>
      </c>
    </row>
    <row r="47" spans="1:5" ht="16.8" x14ac:dyDescent="0.25">
      <c r="A47" s="42" t="s">
        <v>88</v>
      </c>
      <c r="B47" s="8" t="s">
        <v>142</v>
      </c>
      <c r="C47" s="20">
        <v>17</v>
      </c>
      <c r="D47" s="20">
        <v>2000000</v>
      </c>
      <c r="E47" s="21">
        <v>34000000</v>
      </c>
    </row>
    <row r="48" spans="1:5" ht="16.8" x14ac:dyDescent="0.25">
      <c r="A48" s="42" t="s">
        <v>104</v>
      </c>
      <c r="B48" s="8" t="s">
        <v>143</v>
      </c>
      <c r="C48" s="20">
        <v>21</v>
      </c>
      <c r="D48" s="20">
        <v>2000000</v>
      </c>
      <c r="E48" s="21">
        <v>42000000</v>
      </c>
    </row>
    <row r="49" spans="1:5" ht="16.8" x14ac:dyDescent="0.25">
      <c r="A49" s="42" t="s">
        <v>108</v>
      </c>
      <c r="B49" s="8" t="s">
        <v>144</v>
      </c>
      <c r="C49" s="20">
        <v>185</v>
      </c>
      <c r="D49" s="20">
        <v>2000000</v>
      </c>
      <c r="E49" s="21">
        <v>370000000</v>
      </c>
    </row>
    <row r="50" spans="1:5" ht="16.8" x14ac:dyDescent="0.25">
      <c r="A50" s="42" t="s">
        <v>138</v>
      </c>
      <c r="B50" s="8" t="s">
        <v>145</v>
      </c>
      <c r="C50" s="20">
        <v>24</v>
      </c>
      <c r="D50" s="20">
        <v>2000000</v>
      </c>
      <c r="E50" s="21">
        <v>48000000</v>
      </c>
    </row>
    <row r="51" spans="1:5" ht="16.8" x14ac:dyDescent="0.25">
      <c r="A51" s="42" t="s">
        <v>146</v>
      </c>
      <c r="B51" s="8" t="s">
        <v>147</v>
      </c>
      <c r="C51" s="20">
        <v>616</v>
      </c>
      <c r="D51" s="20">
        <v>2000000</v>
      </c>
      <c r="E51" s="21">
        <v>1232000000</v>
      </c>
    </row>
    <row r="52" spans="1:5" s="17" customFormat="1" ht="16.8" x14ac:dyDescent="0.3">
      <c r="A52" s="40" t="s">
        <v>65</v>
      </c>
      <c r="B52" s="6" t="s">
        <v>148</v>
      </c>
      <c r="C52" s="14">
        <v>112</v>
      </c>
      <c r="D52" s="15"/>
      <c r="E52" s="16">
        <v>224000000</v>
      </c>
    </row>
    <row r="53" spans="1:5" ht="33.6" x14ac:dyDescent="0.25">
      <c r="A53" s="42" t="s">
        <v>84</v>
      </c>
      <c r="B53" s="8" t="s">
        <v>149</v>
      </c>
      <c r="C53" s="20">
        <v>112</v>
      </c>
      <c r="D53" s="20">
        <v>2000000</v>
      </c>
      <c r="E53" s="21">
        <v>224000000</v>
      </c>
    </row>
    <row r="54" spans="1:5" s="17" customFormat="1" ht="16.8" x14ac:dyDescent="0.25">
      <c r="A54" s="40" t="s">
        <v>70</v>
      </c>
      <c r="B54" s="6" t="s">
        <v>150</v>
      </c>
      <c r="C54" s="14">
        <v>170</v>
      </c>
      <c r="D54" s="22"/>
      <c r="E54" s="16">
        <v>340000000</v>
      </c>
    </row>
    <row r="55" spans="1:5" ht="16.8" x14ac:dyDescent="0.25">
      <c r="A55" s="42" t="s">
        <v>84</v>
      </c>
      <c r="B55" s="8" t="s">
        <v>3</v>
      </c>
      <c r="C55" s="20">
        <v>122</v>
      </c>
      <c r="D55" s="20">
        <v>2000000</v>
      </c>
      <c r="E55" s="21">
        <v>244000000</v>
      </c>
    </row>
    <row r="56" spans="1:5" ht="16.8" x14ac:dyDescent="0.25">
      <c r="A56" s="42" t="s">
        <v>88</v>
      </c>
      <c r="B56" s="8" t="s">
        <v>151</v>
      </c>
      <c r="C56" s="20">
        <v>35</v>
      </c>
      <c r="D56" s="20">
        <v>2000000</v>
      </c>
      <c r="E56" s="21">
        <v>70000000</v>
      </c>
    </row>
    <row r="57" spans="1:5" ht="16.8" x14ac:dyDescent="0.25">
      <c r="A57" s="42" t="s">
        <v>104</v>
      </c>
      <c r="B57" s="8" t="s">
        <v>152</v>
      </c>
      <c r="C57" s="20">
        <v>13</v>
      </c>
      <c r="D57" s="20">
        <v>2000000</v>
      </c>
      <c r="E57" s="21">
        <v>26000000</v>
      </c>
    </row>
    <row r="58" spans="1:5" s="17" customFormat="1" ht="16.8" x14ac:dyDescent="0.3">
      <c r="A58" s="40" t="s">
        <v>75</v>
      </c>
      <c r="B58" s="6" t="s">
        <v>153</v>
      </c>
      <c r="C58" s="14">
        <v>1270</v>
      </c>
      <c r="D58" s="15"/>
      <c r="E58" s="16">
        <v>2540000000</v>
      </c>
    </row>
    <row r="59" spans="1:5" s="17" customFormat="1" ht="16.8" x14ac:dyDescent="0.3">
      <c r="A59" s="41" t="s">
        <v>154</v>
      </c>
      <c r="B59" s="7" t="s">
        <v>155</v>
      </c>
      <c r="C59" s="18">
        <v>871</v>
      </c>
      <c r="D59" s="15"/>
      <c r="E59" s="19">
        <v>1742000000</v>
      </c>
    </row>
    <row r="60" spans="1:5" ht="16.8" x14ac:dyDescent="0.25">
      <c r="A60" s="42" t="s">
        <v>84</v>
      </c>
      <c r="B60" s="8" t="s">
        <v>156</v>
      </c>
      <c r="C60" s="20">
        <v>19</v>
      </c>
      <c r="D60" s="20">
        <v>2000000</v>
      </c>
      <c r="E60" s="21">
        <v>38000000</v>
      </c>
    </row>
    <row r="61" spans="1:5" ht="16.8" x14ac:dyDescent="0.25">
      <c r="A61" s="42" t="s">
        <v>88</v>
      </c>
      <c r="B61" s="8" t="s">
        <v>157</v>
      </c>
      <c r="C61" s="20">
        <v>22</v>
      </c>
      <c r="D61" s="20">
        <v>2000000</v>
      </c>
      <c r="E61" s="21">
        <v>44000000</v>
      </c>
    </row>
    <row r="62" spans="1:5" ht="16.8" x14ac:dyDescent="0.25">
      <c r="A62" s="42" t="s">
        <v>104</v>
      </c>
      <c r="B62" s="8" t="s">
        <v>158</v>
      </c>
      <c r="C62" s="20">
        <v>34</v>
      </c>
      <c r="D62" s="20">
        <v>2000000</v>
      </c>
      <c r="E62" s="21">
        <v>68000000</v>
      </c>
    </row>
    <row r="63" spans="1:5" ht="16.8" x14ac:dyDescent="0.25">
      <c r="A63" s="42" t="s">
        <v>108</v>
      </c>
      <c r="B63" s="8" t="s">
        <v>159</v>
      </c>
      <c r="C63" s="20">
        <v>50</v>
      </c>
      <c r="D63" s="20">
        <v>2000000</v>
      </c>
      <c r="E63" s="21">
        <v>100000000</v>
      </c>
    </row>
    <row r="64" spans="1:5" ht="16.8" x14ac:dyDescent="0.25">
      <c r="A64" s="42" t="s">
        <v>138</v>
      </c>
      <c r="B64" s="8" t="s">
        <v>160</v>
      </c>
      <c r="C64" s="20">
        <v>56</v>
      </c>
      <c r="D64" s="20">
        <v>2000000</v>
      </c>
      <c r="E64" s="21">
        <v>112000000</v>
      </c>
    </row>
    <row r="65" spans="1:5" ht="16.8" x14ac:dyDescent="0.25">
      <c r="A65" s="42" t="s">
        <v>146</v>
      </c>
      <c r="B65" s="8" t="s">
        <v>161</v>
      </c>
      <c r="C65" s="20">
        <v>46</v>
      </c>
      <c r="D65" s="20">
        <v>2000000</v>
      </c>
      <c r="E65" s="21">
        <v>92000000</v>
      </c>
    </row>
    <row r="66" spans="1:5" ht="16.8" x14ac:dyDescent="0.25">
      <c r="A66" s="42" t="s">
        <v>162</v>
      </c>
      <c r="B66" s="8" t="s">
        <v>163</v>
      </c>
      <c r="C66" s="20">
        <v>35</v>
      </c>
      <c r="D66" s="20">
        <v>2000000</v>
      </c>
      <c r="E66" s="21">
        <v>70000000</v>
      </c>
    </row>
    <row r="67" spans="1:5" ht="16.8" x14ac:dyDescent="0.25">
      <c r="A67" s="42" t="s">
        <v>164</v>
      </c>
      <c r="B67" s="8" t="s">
        <v>165</v>
      </c>
      <c r="C67" s="20">
        <v>43</v>
      </c>
      <c r="D67" s="20">
        <v>2000000</v>
      </c>
      <c r="E67" s="21">
        <v>86000000</v>
      </c>
    </row>
    <row r="68" spans="1:5" ht="16.8" x14ac:dyDescent="0.25">
      <c r="A68" s="42" t="s">
        <v>166</v>
      </c>
      <c r="B68" s="8" t="s">
        <v>167</v>
      </c>
      <c r="C68" s="20">
        <v>86</v>
      </c>
      <c r="D68" s="20">
        <v>2000000</v>
      </c>
      <c r="E68" s="21">
        <v>172000000</v>
      </c>
    </row>
    <row r="69" spans="1:5" ht="16.8" x14ac:dyDescent="0.25">
      <c r="A69" s="42" t="s">
        <v>168</v>
      </c>
      <c r="B69" s="8" t="s">
        <v>169</v>
      </c>
      <c r="C69" s="20">
        <v>52</v>
      </c>
      <c r="D69" s="20">
        <v>2000000</v>
      </c>
      <c r="E69" s="21">
        <v>104000000</v>
      </c>
    </row>
    <row r="70" spans="1:5" ht="16.8" x14ac:dyDescent="0.25">
      <c r="A70" s="42" t="s">
        <v>170</v>
      </c>
      <c r="B70" s="8" t="s">
        <v>171</v>
      </c>
      <c r="C70" s="20">
        <v>46</v>
      </c>
      <c r="D70" s="20">
        <v>2000000</v>
      </c>
      <c r="E70" s="21">
        <v>92000000</v>
      </c>
    </row>
    <row r="71" spans="1:5" ht="16.8" x14ac:dyDescent="0.25">
      <c r="A71" s="42" t="s">
        <v>172</v>
      </c>
      <c r="B71" s="8" t="s">
        <v>173</v>
      </c>
      <c r="C71" s="20">
        <v>55</v>
      </c>
      <c r="D71" s="20">
        <v>2000000</v>
      </c>
      <c r="E71" s="21">
        <v>110000000</v>
      </c>
    </row>
    <row r="72" spans="1:5" ht="16.8" x14ac:dyDescent="0.25">
      <c r="A72" s="42" t="s">
        <v>174</v>
      </c>
      <c r="B72" s="8" t="s">
        <v>175</v>
      </c>
      <c r="C72" s="20">
        <v>31</v>
      </c>
      <c r="D72" s="20">
        <v>2000000</v>
      </c>
      <c r="E72" s="21">
        <v>62000000</v>
      </c>
    </row>
    <row r="73" spans="1:5" ht="16.8" x14ac:dyDescent="0.25">
      <c r="A73" s="42" t="s">
        <v>176</v>
      </c>
      <c r="B73" s="8" t="s">
        <v>177</v>
      </c>
      <c r="C73" s="20">
        <v>29</v>
      </c>
      <c r="D73" s="20">
        <v>2000000</v>
      </c>
      <c r="E73" s="21">
        <v>58000000</v>
      </c>
    </row>
    <row r="74" spans="1:5" ht="16.8" x14ac:dyDescent="0.25">
      <c r="A74" s="42" t="s">
        <v>178</v>
      </c>
      <c r="B74" s="8" t="s">
        <v>179</v>
      </c>
      <c r="C74" s="20">
        <v>30</v>
      </c>
      <c r="D74" s="20">
        <v>2000000</v>
      </c>
      <c r="E74" s="21">
        <v>60000000</v>
      </c>
    </row>
    <row r="75" spans="1:5" ht="16.8" x14ac:dyDescent="0.25">
      <c r="A75" s="42" t="s">
        <v>180</v>
      </c>
      <c r="B75" s="8" t="s">
        <v>181</v>
      </c>
      <c r="C75" s="20">
        <v>32</v>
      </c>
      <c r="D75" s="20">
        <v>2000000</v>
      </c>
      <c r="E75" s="21">
        <v>64000000</v>
      </c>
    </row>
    <row r="76" spans="1:5" ht="16.8" x14ac:dyDescent="0.25">
      <c r="A76" s="42" t="s">
        <v>182</v>
      </c>
      <c r="B76" s="8" t="s">
        <v>183</v>
      </c>
      <c r="C76" s="20">
        <v>38</v>
      </c>
      <c r="D76" s="20">
        <v>2000000</v>
      </c>
      <c r="E76" s="21">
        <v>76000000</v>
      </c>
    </row>
    <row r="77" spans="1:5" ht="33.6" x14ac:dyDescent="0.25">
      <c r="A77" s="42" t="s">
        <v>184</v>
      </c>
      <c r="B77" s="8" t="s">
        <v>185</v>
      </c>
      <c r="C77" s="20">
        <v>40</v>
      </c>
      <c r="D77" s="20">
        <v>2000000</v>
      </c>
      <c r="E77" s="21">
        <v>80000000</v>
      </c>
    </row>
    <row r="78" spans="1:5" ht="16.8" x14ac:dyDescent="0.25">
      <c r="A78" s="42" t="s">
        <v>186</v>
      </c>
      <c r="B78" s="8" t="s">
        <v>187</v>
      </c>
      <c r="C78" s="20">
        <v>69</v>
      </c>
      <c r="D78" s="20">
        <v>2000000</v>
      </c>
      <c r="E78" s="21">
        <v>138000000</v>
      </c>
    </row>
    <row r="79" spans="1:5" ht="16.8" x14ac:dyDescent="0.25">
      <c r="A79" s="42" t="s">
        <v>188</v>
      </c>
      <c r="B79" s="8" t="s">
        <v>189</v>
      </c>
      <c r="C79" s="20">
        <v>38</v>
      </c>
      <c r="D79" s="20">
        <v>2000000</v>
      </c>
      <c r="E79" s="21">
        <v>76000000</v>
      </c>
    </row>
    <row r="80" spans="1:5" ht="16.8" x14ac:dyDescent="0.25">
      <c r="A80" s="42" t="s">
        <v>190</v>
      </c>
      <c r="B80" s="8" t="s">
        <v>191</v>
      </c>
      <c r="C80" s="20">
        <v>20</v>
      </c>
      <c r="D80" s="20">
        <v>2000000</v>
      </c>
      <c r="E80" s="21">
        <v>40000000</v>
      </c>
    </row>
    <row r="81" spans="1:5" s="17" customFormat="1" ht="16.8" x14ac:dyDescent="0.25">
      <c r="A81" s="41" t="s">
        <v>192</v>
      </c>
      <c r="B81" s="7" t="s">
        <v>193</v>
      </c>
      <c r="C81" s="18">
        <v>180</v>
      </c>
      <c r="D81" s="18">
        <v>2000000</v>
      </c>
      <c r="E81" s="19">
        <v>360000000</v>
      </c>
    </row>
    <row r="82" spans="1:5" s="17" customFormat="1" ht="16.8" x14ac:dyDescent="0.25">
      <c r="A82" s="41" t="s">
        <v>194</v>
      </c>
      <c r="B82" s="7" t="s">
        <v>195</v>
      </c>
      <c r="C82" s="18">
        <v>124</v>
      </c>
      <c r="D82" s="22"/>
      <c r="E82" s="19">
        <v>248000000</v>
      </c>
    </row>
    <row r="83" spans="1:5" ht="16.8" x14ac:dyDescent="0.25">
      <c r="A83" s="42" t="s">
        <v>84</v>
      </c>
      <c r="B83" s="8" t="s">
        <v>196</v>
      </c>
      <c r="C83" s="20">
        <v>24</v>
      </c>
      <c r="D83" s="20">
        <v>2000000</v>
      </c>
      <c r="E83" s="21">
        <v>48000000</v>
      </c>
    </row>
    <row r="84" spans="1:5" ht="16.8" x14ac:dyDescent="0.25">
      <c r="A84" s="42" t="s">
        <v>88</v>
      </c>
      <c r="B84" s="8" t="s">
        <v>197</v>
      </c>
      <c r="C84" s="20">
        <v>17</v>
      </c>
      <c r="D84" s="20">
        <v>2000000</v>
      </c>
      <c r="E84" s="21">
        <v>34000000</v>
      </c>
    </row>
    <row r="85" spans="1:5" ht="16.8" x14ac:dyDescent="0.25">
      <c r="A85" s="42" t="s">
        <v>104</v>
      </c>
      <c r="B85" s="8" t="s">
        <v>198</v>
      </c>
      <c r="C85" s="20">
        <v>21</v>
      </c>
      <c r="D85" s="20">
        <v>2000000</v>
      </c>
      <c r="E85" s="21">
        <v>42000000</v>
      </c>
    </row>
    <row r="86" spans="1:5" ht="33.6" x14ac:dyDescent="0.25">
      <c r="A86" s="42" t="s">
        <v>108</v>
      </c>
      <c r="B86" s="8" t="s">
        <v>199</v>
      </c>
      <c r="C86" s="20">
        <v>30</v>
      </c>
      <c r="D86" s="20">
        <v>2000000</v>
      </c>
      <c r="E86" s="21">
        <v>60000000</v>
      </c>
    </row>
    <row r="87" spans="1:5" ht="33.6" x14ac:dyDescent="0.25">
      <c r="A87" s="42" t="s">
        <v>138</v>
      </c>
      <c r="B87" s="8" t="s">
        <v>200</v>
      </c>
      <c r="C87" s="20">
        <v>32</v>
      </c>
      <c r="D87" s="20">
        <v>2000000</v>
      </c>
      <c r="E87" s="21">
        <v>64000000</v>
      </c>
    </row>
    <row r="88" spans="1:5" s="17" customFormat="1" ht="16.8" x14ac:dyDescent="0.3">
      <c r="A88" s="41" t="s">
        <v>201</v>
      </c>
      <c r="B88" s="7" t="s">
        <v>202</v>
      </c>
      <c r="C88" s="18">
        <v>95</v>
      </c>
      <c r="D88" s="15"/>
      <c r="E88" s="19">
        <v>190000000</v>
      </c>
    </row>
    <row r="89" spans="1:5" ht="16.8" x14ac:dyDescent="0.25">
      <c r="A89" s="42" t="s">
        <v>84</v>
      </c>
      <c r="B89" s="8" t="s">
        <v>203</v>
      </c>
      <c r="C89" s="20">
        <v>13</v>
      </c>
      <c r="D89" s="20">
        <v>2000000</v>
      </c>
      <c r="E89" s="21">
        <v>26000000</v>
      </c>
    </row>
    <row r="90" spans="1:5" ht="16.8" x14ac:dyDescent="0.25">
      <c r="A90" s="42" t="s">
        <v>88</v>
      </c>
      <c r="B90" s="8" t="s">
        <v>204</v>
      </c>
      <c r="C90" s="20">
        <v>8</v>
      </c>
      <c r="D90" s="20">
        <v>2000000</v>
      </c>
      <c r="E90" s="21">
        <v>16000000</v>
      </c>
    </row>
    <row r="91" spans="1:5" ht="16.8" x14ac:dyDescent="0.25">
      <c r="A91" s="42" t="s">
        <v>104</v>
      </c>
      <c r="B91" s="8" t="s">
        <v>205</v>
      </c>
      <c r="C91" s="20">
        <v>4</v>
      </c>
      <c r="D91" s="20">
        <v>2000000</v>
      </c>
      <c r="E91" s="21">
        <v>8000000</v>
      </c>
    </row>
    <row r="92" spans="1:5" ht="16.8" x14ac:dyDescent="0.25">
      <c r="A92" s="42" t="s">
        <v>108</v>
      </c>
      <c r="B92" s="8" t="s">
        <v>206</v>
      </c>
      <c r="C92" s="20">
        <v>3</v>
      </c>
      <c r="D92" s="20">
        <v>2000000</v>
      </c>
      <c r="E92" s="21">
        <v>6000000</v>
      </c>
    </row>
    <row r="93" spans="1:5" ht="16.8" x14ac:dyDescent="0.25">
      <c r="A93" s="42" t="s">
        <v>138</v>
      </c>
      <c r="B93" s="8" t="s">
        <v>207</v>
      </c>
      <c r="C93" s="20">
        <v>12</v>
      </c>
      <c r="D93" s="20">
        <v>2000000</v>
      </c>
      <c r="E93" s="21">
        <v>24000000</v>
      </c>
    </row>
    <row r="94" spans="1:5" ht="16.8" x14ac:dyDescent="0.25">
      <c r="A94" s="42" t="s">
        <v>146</v>
      </c>
      <c r="B94" s="8" t="s">
        <v>208</v>
      </c>
      <c r="C94" s="20">
        <v>5</v>
      </c>
      <c r="D94" s="20">
        <v>2000000</v>
      </c>
      <c r="E94" s="21">
        <v>10000000</v>
      </c>
    </row>
    <row r="95" spans="1:5" ht="16.8" x14ac:dyDescent="0.25">
      <c r="A95" s="42" t="s">
        <v>162</v>
      </c>
      <c r="B95" s="8" t="s">
        <v>209</v>
      </c>
      <c r="C95" s="20">
        <v>4</v>
      </c>
      <c r="D95" s="20">
        <v>2000000</v>
      </c>
      <c r="E95" s="21">
        <v>8000000</v>
      </c>
    </row>
    <row r="96" spans="1:5" ht="16.8" x14ac:dyDescent="0.25">
      <c r="A96" s="42" t="s">
        <v>164</v>
      </c>
      <c r="B96" s="8" t="s">
        <v>210</v>
      </c>
      <c r="C96" s="20">
        <v>5</v>
      </c>
      <c r="D96" s="20">
        <v>2000000</v>
      </c>
      <c r="E96" s="21">
        <v>10000000</v>
      </c>
    </row>
    <row r="97" spans="1:5" ht="16.8" x14ac:dyDescent="0.25">
      <c r="A97" s="42" t="s">
        <v>166</v>
      </c>
      <c r="B97" s="8" t="s">
        <v>211</v>
      </c>
      <c r="C97" s="20">
        <v>5</v>
      </c>
      <c r="D97" s="20">
        <v>2000000</v>
      </c>
      <c r="E97" s="21">
        <v>10000000</v>
      </c>
    </row>
    <row r="98" spans="1:5" ht="16.8" x14ac:dyDescent="0.25">
      <c r="A98" s="42" t="s">
        <v>168</v>
      </c>
      <c r="B98" s="8" t="s">
        <v>212</v>
      </c>
      <c r="C98" s="20">
        <v>8</v>
      </c>
      <c r="D98" s="20">
        <v>2000000</v>
      </c>
      <c r="E98" s="21">
        <v>16000000</v>
      </c>
    </row>
    <row r="99" spans="1:5" ht="16.8" x14ac:dyDescent="0.25">
      <c r="A99" s="42" t="s">
        <v>170</v>
      </c>
      <c r="B99" s="8" t="s">
        <v>213</v>
      </c>
      <c r="C99" s="20">
        <v>6</v>
      </c>
      <c r="D99" s="20">
        <v>2000000</v>
      </c>
      <c r="E99" s="21">
        <v>12000000</v>
      </c>
    </row>
    <row r="100" spans="1:5" ht="16.8" x14ac:dyDescent="0.25">
      <c r="A100" s="42" t="s">
        <v>172</v>
      </c>
      <c r="B100" s="8" t="s">
        <v>214</v>
      </c>
      <c r="C100" s="20">
        <v>5</v>
      </c>
      <c r="D100" s="20">
        <v>2000000</v>
      </c>
      <c r="E100" s="21">
        <v>10000000</v>
      </c>
    </row>
    <row r="101" spans="1:5" ht="16.8" x14ac:dyDescent="0.25">
      <c r="A101" s="42" t="s">
        <v>174</v>
      </c>
      <c r="B101" s="8" t="s">
        <v>215</v>
      </c>
      <c r="C101" s="20">
        <v>17</v>
      </c>
      <c r="D101" s="20">
        <v>2000000</v>
      </c>
      <c r="E101" s="21">
        <v>34000000</v>
      </c>
    </row>
    <row r="102" spans="1:5" ht="16.8" x14ac:dyDescent="0.25">
      <c r="A102" s="2" t="s">
        <v>4</v>
      </c>
      <c r="B102" s="9" t="s">
        <v>5</v>
      </c>
      <c r="C102" s="23">
        <f>SUM(C103:C125)</f>
        <v>4836</v>
      </c>
      <c r="D102" s="23"/>
      <c r="E102" s="24">
        <f t="shared" ref="E102" si="1">SUM(E103:E125)</f>
        <v>9672000000</v>
      </c>
    </row>
    <row r="103" spans="1:5" ht="16.8" x14ac:dyDescent="0.25">
      <c r="A103" s="42">
        <v>1</v>
      </c>
      <c r="B103" s="8" t="s">
        <v>216</v>
      </c>
      <c r="C103" s="20">
        <v>69</v>
      </c>
      <c r="D103" s="20">
        <v>2000000</v>
      </c>
      <c r="E103" s="21">
        <v>138000000</v>
      </c>
    </row>
    <row r="104" spans="1:5" ht="16.8" x14ac:dyDescent="0.25">
      <c r="A104" s="42">
        <v>2</v>
      </c>
      <c r="B104" s="8" t="s">
        <v>6</v>
      </c>
      <c r="C104" s="20">
        <v>42</v>
      </c>
      <c r="D104" s="20">
        <v>2000000</v>
      </c>
      <c r="E104" s="21">
        <v>84000000</v>
      </c>
    </row>
    <row r="105" spans="1:5" ht="33.6" x14ac:dyDescent="0.25">
      <c r="A105" s="42">
        <v>3</v>
      </c>
      <c r="B105" s="8" t="s">
        <v>237</v>
      </c>
      <c r="C105" s="20">
        <v>3</v>
      </c>
      <c r="D105" s="20">
        <v>2000000</v>
      </c>
      <c r="E105" s="21">
        <v>6000000</v>
      </c>
    </row>
    <row r="106" spans="1:5" ht="33.6" x14ac:dyDescent="0.25">
      <c r="A106" s="42">
        <v>4</v>
      </c>
      <c r="B106" s="8" t="s">
        <v>217</v>
      </c>
      <c r="C106" s="20">
        <v>24</v>
      </c>
      <c r="D106" s="20">
        <v>2000000</v>
      </c>
      <c r="E106" s="21">
        <v>48000000</v>
      </c>
    </row>
    <row r="107" spans="1:5" ht="16.8" x14ac:dyDescent="0.25">
      <c r="A107" s="42">
        <v>5</v>
      </c>
      <c r="B107" s="8" t="s">
        <v>218</v>
      </c>
      <c r="C107" s="20">
        <v>37</v>
      </c>
      <c r="D107" s="20">
        <v>2000000</v>
      </c>
      <c r="E107" s="21">
        <v>74000000</v>
      </c>
    </row>
    <row r="108" spans="1:5" ht="16.8" x14ac:dyDescent="0.25">
      <c r="A108" s="42">
        <v>6</v>
      </c>
      <c r="B108" s="8" t="s">
        <v>219</v>
      </c>
      <c r="C108" s="20">
        <v>148</v>
      </c>
      <c r="D108" s="20">
        <v>2000000</v>
      </c>
      <c r="E108" s="21">
        <v>296000000</v>
      </c>
    </row>
    <row r="109" spans="1:5" ht="16.8" x14ac:dyDescent="0.25">
      <c r="A109" s="42">
        <v>7</v>
      </c>
      <c r="B109" s="8" t="s">
        <v>220</v>
      </c>
      <c r="C109" s="20">
        <v>331</v>
      </c>
      <c r="D109" s="20">
        <v>2000000</v>
      </c>
      <c r="E109" s="21">
        <v>662000000</v>
      </c>
    </row>
    <row r="110" spans="1:5" ht="16.8" x14ac:dyDescent="0.25">
      <c r="A110" s="42">
        <v>8</v>
      </c>
      <c r="B110" s="8" t="s">
        <v>221</v>
      </c>
      <c r="C110" s="20">
        <v>47</v>
      </c>
      <c r="D110" s="20">
        <v>2000000</v>
      </c>
      <c r="E110" s="21">
        <v>94000000</v>
      </c>
    </row>
    <row r="111" spans="1:5" ht="16.8" x14ac:dyDescent="0.25">
      <c r="A111" s="42">
        <v>9</v>
      </c>
      <c r="B111" s="8" t="s">
        <v>222</v>
      </c>
      <c r="C111" s="20">
        <v>60</v>
      </c>
      <c r="D111" s="20">
        <v>2000000</v>
      </c>
      <c r="E111" s="21">
        <v>120000000</v>
      </c>
    </row>
    <row r="112" spans="1:5" ht="16.8" x14ac:dyDescent="0.25">
      <c r="A112" s="42">
        <v>10</v>
      </c>
      <c r="B112" s="8" t="s">
        <v>223</v>
      </c>
      <c r="C112" s="20">
        <v>18</v>
      </c>
      <c r="D112" s="20">
        <v>2000000</v>
      </c>
      <c r="E112" s="21">
        <v>36000000</v>
      </c>
    </row>
    <row r="113" spans="1:5" ht="16.8" x14ac:dyDescent="0.25">
      <c r="A113" s="42">
        <v>11</v>
      </c>
      <c r="B113" s="8" t="s">
        <v>224</v>
      </c>
      <c r="C113" s="20">
        <v>10</v>
      </c>
      <c r="D113" s="20">
        <v>2000000</v>
      </c>
      <c r="E113" s="21">
        <v>20000000</v>
      </c>
    </row>
    <row r="114" spans="1:5" ht="16.8" x14ac:dyDescent="0.25">
      <c r="A114" s="42">
        <v>12</v>
      </c>
      <c r="B114" s="8" t="s">
        <v>225</v>
      </c>
      <c r="C114" s="20">
        <v>53</v>
      </c>
      <c r="D114" s="20">
        <v>2000000</v>
      </c>
      <c r="E114" s="21">
        <v>106000000</v>
      </c>
    </row>
    <row r="115" spans="1:5" ht="16.8" x14ac:dyDescent="0.25">
      <c r="A115" s="42">
        <v>13</v>
      </c>
      <c r="B115" s="8" t="s">
        <v>226</v>
      </c>
      <c r="C115" s="20">
        <v>49</v>
      </c>
      <c r="D115" s="20">
        <v>2000000</v>
      </c>
      <c r="E115" s="21">
        <v>98000000</v>
      </c>
    </row>
    <row r="116" spans="1:5" ht="16.8" x14ac:dyDescent="0.25">
      <c r="A116" s="42">
        <v>14</v>
      </c>
      <c r="B116" s="8" t="s">
        <v>227</v>
      </c>
      <c r="C116" s="20">
        <v>125</v>
      </c>
      <c r="D116" s="20">
        <v>2000000</v>
      </c>
      <c r="E116" s="21">
        <v>250000000</v>
      </c>
    </row>
    <row r="117" spans="1:5" ht="16.8" x14ac:dyDescent="0.25">
      <c r="A117" s="42">
        <v>15</v>
      </c>
      <c r="B117" s="8" t="s">
        <v>228</v>
      </c>
      <c r="C117" s="20">
        <v>27</v>
      </c>
      <c r="D117" s="20">
        <v>2000000</v>
      </c>
      <c r="E117" s="21">
        <v>54000000</v>
      </c>
    </row>
    <row r="118" spans="1:5" ht="16.8" x14ac:dyDescent="0.25">
      <c r="A118" s="42">
        <v>16</v>
      </c>
      <c r="B118" s="8" t="s">
        <v>229</v>
      </c>
      <c r="C118" s="20">
        <v>60</v>
      </c>
      <c r="D118" s="20">
        <v>2000000</v>
      </c>
      <c r="E118" s="21">
        <v>120000000</v>
      </c>
    </row>
    <row r="119" spans="1:5" ht="16.8" x14ac:dyDescent="0.25">
      <c r="A119" s="42">
        <v>17</v>
      </c>
      <c r="B119" s="8" t="s">
        <v>230</v>
      </c>
      <c r="C119" s="20">
        <v>25</v>
      </c>
      <c r="D119" s="20">
        <v>2000000</v>
      </c>
      <c r="E119" s="21">
        <v>50000000</v>
      </c>
    </row>
    <row r="120" spans="1:5" ht="16.8" x14ac:dyDescent="0.25">
      <c r="A120" s="42">
        <v>18</v>
      </c>
      <c r="B120" s="8" t="s">
        <v>231</v>
      </c>
      <c r="C120" s="20">
        <v>45</v>
      </c>
      <c r="D120" s="20">
        <v>2000000</v>
      </c>
      <c r="E120" s="21">
        <v>90000000</v>
      </c>
    </row>
    <row r="121" spans="1:5" ht="16.8" x14ac:dyDescent="0.25">
      <c r="A121" s="42">
        <v>19</v>
      </c>
      <c r="B121" s="8" t="s">
        <v>232</v>
      </c>
      <c r="C121" s="20">
        <v>102</v>
      </c>
      <c r="D121" s="20">
        <v>2000000</v>
      </c>
      <c r="E121" s="21">
        <v>204000000</v>
      </c>
    </row>
    <row r="122" spans="1:5" ht="16.8" x14ac:dyDescent="0.25">
      <c r="A122" s="42">
        <v>20</v>
      </c>
      <c r="B122" s="8" t="s">
        <v>233</v>
      </c>
      <c r="C122" s="20">
        <v>58</v>
      </c>
      <c r="D122" s="20">
        <v>2000000</v>
      </c>
      <c r="E122" s="21">
        <v>116000000</v>
      </c>
    </row>
    <row r="123" spans="1:5" ht="16.8" x14ac:dyDescent="0.25">
      <c r="A123" s="42">
        <v>21</v>
      </c>
      <c r="B123" s="8" t="s">
        <v>234</v>
      </c>
      <c r="C123" s="20">
        <v>1525</v>
      </c>
      <c r="D123" s="20">
        <v>2000000</v>
      </c>
      <c r="E123" s="21">
        <v>3050000000</v>
      </c>
    </row>
    <row r="124" spans="1:5" ht="16.8" x14ac:dyDescent="0.25">
      <c r="A124" s="42">
        <v>22</v>
      </c>
      <c r="B124" s="8" t="s">
        <v>235</v>
      </c>
      <c r="C124" s="20">
        <v>1072</v>
      </c>
      <c r="D124" s="20">
        <v>2000000</v>
      </c>
      <c r="E124" s="21">
        <v>2144000000</v>
      </c>
    </row>
    <row r="125" spans="1:5" ht="16.8" x14ac:dyDescent="0.25">
      <c r="A125" s="42">
        <v>23</v>
      </c>
      <c r="B125" s="8" t="s">
        <v>236</v>
      </c>
      <c r="C125" s="20">
        <v>906</v>
      </c>
      <c r="D125" s="20">
        <v>2000000</v>
      </c>
      <c r="E125" s="21">
        <v>1812000000</v>
      </c>
    </row>
    <row r="126" spans="1:5" s="28" customFormat="1" ht="33.6" x14ac:dyDescent="0.25">
      <c r="A126" s="25" t="s">
        <v>16</v>
      </c>
      <c r="B126" s="9" t="s">
        <v>15</v>
      </c>
      <c r="C126" s="26"/>
      <c r="D126" s="27"/>
      <c r="E126" s="27">
        <f>+E127+E148+E159+E171+E172+E176+E180+E181</f>
        <v>16807854900</v>
      </c>
    </row>
    <row r="127" spans="1:5" s="31" customFormat="1" ht="16.8" x14ac:dyDescent="0.25">
      <c r="A127" s="43" t="s">
        <v>17</v>
      </c>
      <c r="B127" s="29" t="s">
        <v>18</v>
      </c>
      <c r="C127" s="30"/>
      <c r="D127" s="30"/>
      <c r="E127" s="30">
        <f>SUM(E128:E147)</f>
        <v>3768600000</v>
      </c>
    </row>
    <row r="128" spans="1:5" ht="16.8" x14ac:dyDescent="0.25">
      <c r="A128" s="44">
        <v>1</v>
      </c>
      <c r="B128" s="32" t="s">
        <v>19</v>
      </c>
      <c r="C128" s="33">
        <v>33</v>
      </c>
      <c r="D128" s="34">
        <v>800000</v>
      </c>
      <c r="E128" s="34">
        <f>+C128*D128</f>
        <v>26400000</v>
      </c>
    </row>
    <row r="129" spans="1:5" ht="16.8" x14ac:dyDescent="0.25">
      <c r="A129" s="44">
        <v>2</v>
      </c>
      <c r="B129" s="32" t="s">
        <v>20</v>
      </c>
      <c r="C129" s="33">
        <v>4</v>
      </c>
      <c r="D129" s="34">
        <v>800000</v>
      </c>
      <c r="E129" s="34">
        <f t="shared" ref="E129:E147" si="2">+C129*D129</f>
        <v>3200000</v>
      </c>
    </row>
    <row r="130" spans="1:5" ht="33.6" x14ac:dyDescent="0.25">
      <c r="A130" s="44">
        <v>3</v>
      </c>
      <c r="B130" s="8" t="s">
        <v>21</v>
      </c>
      <c r="C130" s="33">
        <v>329</v>
      </c>
      <c r="D130" s="34">
        <v>800000</v>
      </c>
      <c r="E130" s="34">
        <f t="shared" si="2"/>
        <v>263200000</v>
      </c>
    </row>
    <row r="131" spans="1:5" ht="16.8" x14ac:dyDescent="0.25">
      <c r="A131" s="44">
        <v>4</v>
      </c>
      <c r="B131" s="32" t="s">
        <v>22</v>
      </c>
      <c r="C131" s="33">
        <v>21</v>
      </c>
      <c r="D131" s="34">
        <v>800000</v>
      </c>
      <c r="E131" s="34">
        <f t="shared" si="2"/>
        <v>16800000</v>
      </c>
    </row>
    <row r="132" spans="1:5" ht="39.15" customHeight="1" x14ac:dyDescent="0.25">
      <c r="A132" s="44">
        <v>5</v>
      </c>
      <c r="B132" s="8" t="s">
        <v>23</v>
      </c>
      <c r="C132" s="33">
        <v>10</v>
      </c>
      <c r="D132" s="34">
        <v>600000</v>
      </c>
      <c r="E132" s="34">
        <f t="shared" si="2"/>
        <v>6000000</v>
      </c>
    </row>
    <row r="133" spans="1:5" ht="16.8" x14ac:dyDescent="0.25">
      <c r="A133" s="44">
        <v>6</v>
      </c>
      <c r="B133" s="32" t="s">
        <v>24</v>
      </c>
      <c r="C133" s="33">
        <v>8</v>
      </c>
      <c r="D133" s="34">
        <v>600000</v>
      </c>
      <c r="E133" s="34">
        <f t="shared" si="2"/>
        <v>4800000</v>
      </c>
    </row>
    <row r="134" spans="1:5" ht="16.8" x14ac:dyDescent="0.25">
      <c r="A134" s="44">
        <v>7</v>
      </c>
      <c r="B134" s="32" t="s">
        <v>25</v>
      </c>
      <c r="C134" s="33">
        <v>200</v>
      </c>
      <c r="D134" s="34">
        <v>600000</v>
      </c>
      <c r="E134" s="34">
        <f t="shared" si="2"/>
        <v>120000000</v>
      </c>
    </row>
    <row r="135" spans="1:5" ht="16.8" x14ac:dyDescent="0.25">
      <c r="A135" s="44">
        <v>8</v>
      </c>
      <c r="B135" s="32" t="s">
        <v>26</v>
      </c>
      <c r="C135" s="33">
        <v>493</v>
      </c>
      <c r="D135" s="34">
        <v>600000</v>
      </c>
      <c r="E135" s="34">
        <f t="shared" si="2"/>
        <v>295800000</v>
      </c>
    </row>
    <row r="136" spans="1:5" ht="16.8" x14ac:dyDescent="0.25">
      <c r="A136" s="44">
        <v>9</v>
      </c>
      <c r="B136" s="32" t="s">
        <v>27</v>
      </c>
      <c r="C136" s="33">
        <v>1554</v>
      </c>
      <c r="D136" s="34">
        <v>500000</v>
      </c>
      <c r="E136" s="34">
        <f t="shared" si="2"/>
        <v>777000000</v>
      </c>
    </row>
    <row r="137" spans="1:5" ht="16.8" x14ac:dyDescent="0.25">
      <c r="A137" s="44">
        <v>10</v>
      </c>
      <c r="B137" s="32" t="s">
        <v>28</v>
      </c>
      <c r="C137" s="33">
        <v>102</v>
      </c>
      <c r="D137" s="34">
        <v>500000</v>
      </c>
      <c r="E137" s="34">
        <f t="shared" si="2"/>
        <v>51000000</v>
      </c>
    </row>
    <row r="138" spans="1:5" ht="16.8" x14ac:dyDescent="0.25">
      <c r="A138" s="44">
        <v>11</v>
      </c>
      <c r="B138" s="32" t="s">
        <v>29</v>
      </c>
      <c r="C138" s="33">
        <v>83</v>
      </c>
      <c r="D138" s="34">
        <v>500000</v>
      </c>
      <c r="E138" s="34">
        <f t="shared" si="2"/>
        <v>41500000</v>
      </c>
    </row>
    <row r="139" spans="1:5" ht="16.8" x14ac:dyDescent="0.25">
      <c r="A139" s="44">
        <v>12</v>
      </c>
      <c r="B139" s="32" t="s">
        <v>30</v>
      </c>
      <c r="C139" s="33">
        <v>57</v>
      </c>
      <c r="D139" s="34">
        <v>500000</v>
      </c>
      <c r="E139" s="34">
        <f t="shared" si="2"/>
        <v>28500000</v>
      </c>
    </row>
    <row r="140" spans="1:5" ht="16.8" x14ac:dyDescent="0.25">
      <c r="A140" s="44">
        <v>13</v>
      </c>
      <c r="B140" s="32" t="s">
        <v>31</v>
      </c>
      <c r="C140" s="33">
        <v>125</v>
      </c>
      <c r="D140" s="34">
        <v>500000</v>
      </c>
      <c r="E140" s="34">
        <f t="shared" si="2"/>
        <v>62500000</v>
      </c>
    </row>
    <row r="141" spans="1:5" ht="16.8" x14ac:dyDescent="0.25">
      <c r="A141" s="44">
        <v>14</v>
      </c>
      <c r="B141" s="32" t="s">
        <v>32</v>
      </c>
      <c r="C141" s="33">
        <v>670</v>
      </c>
      <c r="D141" s="34">
        <v>500000</v>
      </c>
      <c r="E141" s="34">
        <f t="shared" si="2"/>
        <v>335000000</v>
      </c>
    </row>
    <row r="142" spans="1:5" ht="16.8" x14ac:dyDescent="0.25">
      <c r="A142" s="44">
        <v>15</v>
      </c>
      <c r="B142" s="32" t="s">
        <v>33</v>
      </c>
      <c r="C142" s="33">
        <v>402</v>
      </c>
      <c r="D142" s="34">
        <v>500000</v>
      </c>
      <c r="E142" s="34">
        <f t="shared" si="2"/>
        <v>201000000</v>
      </c>
    </row>
    <row r="143" spans="1:5" ht="16.8" x14ac:dyDescent="0.25">
      <c r="A143" s="44">
        <v>16</v>
      </c>
      <c r="B143" s="32" t="s">
        <v>34</v>
      </c>
      <c r="C143" s="33">
        <v>932</v>
      </c>
      <c r="D143" s="34">
        <v>500000</v>
      </c>
      <c r="E143" s="34">
        <f t="shared" si="2"/>
        <v>466000000</v>
      </c>
    </row>
    <row r="144" spans="1:5" ht="16.8" x14ac:dyDescent="0.25">
      <c r="A144" s="44">
        <v>17</v>
      </c>
      <c r="B144" s="32" t="s">
        <v>35</v>
      </c>
      <c r="C144" s="33">
        <v>605</v>
      </c>
      <c r="D144" s="34">
        <v>500000</v>
      </c>
      <c r="E144" s="34">
        <f t="shared" si="2"/>
        <v>302500000</v>
      </c>
    </row>
    <row r="145" spans="1:5" ht="16.8" x14ac:dyDescent="0.25">
      <c r="A145" s="44">
        <v>18</v>
      </c>
      <c r="B145" s="32" t="s">
        <v>36</v>
      </c>
      <c r="C145" s="33">
        <v>11</v>
      </c>
      <c r="D145" s="34">
        <v>500000</v>
      </c>
      <c r="E145" s="34">
        <f t="shared" si="2"/>
        <v>5500000</v>
      </c>
    </row>
    <row r="146" spans="1:5" ht="16.8" x14ac:dyDescent="0.25">
      <c r="A146" s="44">
        <v>19</v>
      </c>
      <c r="B146" s="32" t="s">
        <v>37</v>
      </c>
      <c r="C146" s="33">
        <v>154</v>
      </c>
      <c r="D146" s="34">
        <v>500000</v>
      </c>
      <c r="E146" s="34">
        <f t="shared" si="2"/>
        <v>77000000</v>
      </c>
    </row>
    <row r="147" spans="1:5" ht="16.8" x14ac:dyDescent="0.25">
      <c r="A147" s="44">
        <v>20</v>
      </c>
      <c r="B147" s="32" t="s">
        <v>38</v>
      </c>
      <c r="C147" s="33">
        <v>2283</v>
      </c>
      <c r="D147" s="34">
        <v>300000</v>
      </c>
      <c r="E147" s="34">
        <f t="shared" si="2"/>
        <v>684900000</v>
      </c>
    </row>
    <row r="148" spans="1:5" s="36" customFormat="1" ht="16.8" x14ac:dyDescent="0.25">
      <c r="A148" s="43" t="s">
        <v>39</v>
      </c>
      <c r="B148" s="29" t="s">
        <v>40</v>
      </c>
      <c r="C148" s="30"/>
      <c r="D148" s="35"/>
      <c r="E148" s="35">
        <f>SUM(E149:E158)</f>
        <v>8963754900</v>
      </c>
    </row>
    <row r="149" spans="1:5" ht="16.8" x14ac:dyDescent="0.25">
      <c r="A149" s="44">
        <v>1</v>
      </c>
      <c r="B149" s="32" t="s">
        <v>41</v>
      </c>
      <c r="C149" s="33">
        <v>13911</v>
      </c>
      <c r="D149" s="34">
        <v>500000</v>
      </c>
      <c r="E149" s="34">
        <f>+C149*D149</f>
        <v>6955500000</v>
      </c>
    </row>
    <row r="150" spans="1:5" ht="16.8" x14ac:dyDescent="0.25">
      <c r="A150" s="44">
        <v>2</v>
      </c>
      <c r="B150" s="32" t="s">
        <v>42</v>
      </c>
      <c r="C150" s="33">
        <v>971</v>
      </c>
      <c r="D150" s="34">
        <v>500000</v>
      </c>
      <c r="E150" s="34">
        <f t="shared" ref="E150:E157" si="3">+C150*D150</f>
        <v>485500000</v>
      </c>
    </row>
    <row r="151" spans="1:5" ht="16.8" x14ac:dyDescent="0.25">
      <c r="A151" s="44">
        <v>3</v>
      </c>
      <c r="B151" s="32" t="s">
        <v>43</v>
      </c>
      <c r="C151" s="33">
        <v>655</v>
      </c>
      <c r="D151" s="34">
        <v>500000</v>
      </c>
      <c r="E151" s="34">
        <f t="shared" si="3"/>
        <v>327500000</v>
      </c>
    </row>
    <row r="152" spans="1:5" ht="16.8" x14ac:dyDescent="0.25">
      <c r="A152" s="44">
        <v>4</v>
      </c>
      <c r="B152" s="32" t="s">
        <v>44</v>
      </c>
      <c r="C152" s="33">
        <v>4</v>
      </c>
      <c r="D152" s="34">
        <v>500000</v>
      </c>
      <c r="E152" s="34">
        <f t="shared" si="3"/>
        <v>2000000</v>
      </c>
    </row>
    <row r="153" spans="1:5" ht="16.8" x14ac:dyDescent="0.25">
      <c r="A153" s="44">
        <v>5</v>
      </c>
      <c r="B153" s="32" t="s">
        <v>45</v>
      </c>
      <c r="C153" s="33">
        <v>18</v>
      </c>
      <c r="D153" s="34">
        <v>500000</v>
      </c>
      <c r="E153" s="34">
        <f t="shared" si="3"/>
        <v>9000000</v>
      </c>
    </row>
    <row r="154" spans="1:5" ht="16.8" x14ac:dyDescent="0.25">
      <c r="A154" s="44">
        <v>6</v>
      </c>
      <c r="B154" s="32" t="s">
        <v>46</v>
      </c>
      <c r="C154" s="33">
        <v>77</v>
      </c>
      <c r="D154" s="34">
        <v>500000</v>
      </c>
      <c r="E154" s="34">
        <f t="shared" si="3"/>
        <v>38500000</v>
      </c>
    </row>
    <row r="155" spans="1:5" ht="16.8" x14ac:dyDescent="0.25">
      <c r="A155" s="44">
        <v>7</v>
      </c>
      <c r="B155" s="32" t="s">
        <v>47</v>
      </c>
      <c r="C155" s="33">
        <v>515</v>
      </c>
      <c r="D155" s="34">
        <v>500000</v>
      </c>
      <c r="E155" s="34">
        <f t="shared" si="3"/>
        <v>257500000</v>
      </c>
    </row>
    <row r="156" spans="1:5" ht="16.8" x14ac:dyDescent="0.25">
      <c r="A156" s="44">
        <v>8</v>
      </c>
      <c r="B156" s="32" t="s">
        <v>48</v>
      </c>
      <c r="C156" s="33">
        <v>353</v>
      </c>
      <c r="D156" s="34">
        <v>500000</v>
      </c>
      <c r="E156" s="34">
        <f t="shared" si="3"/>
        <v>176500000</v>
      </c>
    </row>
    <row r="157" spans="1:5" ht="16.8" x14ac:dyDescent="0.25">
      <c r="A157" s="44">
        <v>9</v>
      </c>
      <c r="B157" s="32" t="s">
        <v>49</v>
      </c>
      <c r="C157" s="33">
        <v>1310</v>
      </c>
      <c r="D157" s="34">
        <v>500000</v>
      </c>
      <c r="E157" s="34">
        <f t="shared" si="3"/>
        <v>655000000</v>
      </c>
    </row>
    <row r="158" spans="1:5" ht="33.6" x14ac:dyDescent="0.25">
      <c r="A158" s="44">
        <v>10</v>
      </c>
      <c r="B158" s="8" t="s">
        <v>50</v>
      </c>
      <c r="C158" s="33"/>
      <c r="D158" s="34"/>
      <c r="E158" s="34">
        <v>56754900</v>
      </c>
    </row>
    <row r="159" spans="1:5" s="36" customFormat="1" ht="33.6" x14ac:dyDescent="0.25">
      <c r="A159" s="43" t="s">
        <v>51</v>
      </c>
      <c r="B159" s="6" t="s">
        <v>52</v>
      </c>
      <c r="C159" s="30"/>
      <c r="D159" s="35"/>
      <c r="E159" s="35">
        <f>SUM(E160:E170)</f>
        <v>220000000</v>
      </c>
    </row>
    <row r="160" spans="1:5" ht="16.8" x14ac:dyDescent="0.25">
      <c r="A160" s="44">
        <v>1</v>
      </c>
      <c r="B160" s="32" t="s">
        <v>53</v>
      </c>
      <c r="C160" s="33">
        <v>20</v>
      </c>
      <c r="D160" s="34">
        <v>1000000</v>
      </c>
      <c r="E160" s="34">
        <f>+C160*D160</f>
        <v>20000000</v>
      </c>
    </row>
    <row r="161" spans="1:5" ht="16.8" x14ac:dyDescent="0.25">
      <c r="A161" s="44">
        <v>2</v>
      </c>
      <c r="B161" s="32" t="s">
        <v>54</v>
      </c>
      <c r="C161" s="33">
        <v>20</v>
      </c>
      <c r="D161" s="34">
        <v>1000000</v>
      </c>
      <c r="E161" s="34">
        <f t="shared" ref="E161:E170" si="4">+C161*D161</f>
        <v>20000000</v>
      </c>
    </row>
    <row r="162" spans="1:5" ht="16.8" x14ac:dyDescent="0.25">
      <c r="A162" s="44">
        <v>3</v>
      </c>
      <c r="B162" s="32" t="s">
        <v>55</v>
      </c>
      <c r="C162" s="33">
        <v>20</v>
      </c>
      <c r="D162" s="34">
        <v>1000000</v>
      </c>
      <c r="E162" s="34">
        <f t="shared" si="4"/>
        <v>20000000</v>
      </c>
    </row>
    <row r="163" spans="1:5" ht="16.8" x14ac:dyDescent="0.25">
      <c r="A163" s="44">
        <v>4</v>
      </c>
      <c r="B163" s="32" t="s">
        <v>56</v>
      </c>
      <c r="C163" s="33">
        <v>20</v>
      </c>
      <c r="D163" s="34">
        <v>1000000</v>
      </c>
      <c r="E163" s="34">
        <f t="shared" si="4"/>
        <v>20000000</v>
      </c>
    </row>
    <row r="164" spans="1:5" ht="16.8" x14ac:dyDescent="0.25">
      <c r="A164" s="44">
        <v>5</v>
      </c>
      <c r="B164" s="32" t="s">
        <v>57</v>
      </c>
      <c r="C164" s="33">
        <v>20</v>
      </c>
      <c r="D164" s="34">
        <v>1000000</v>
      </c>
      <c r="E164" s="34">
        <f t="shared" si="4"/>
        <v>20000000</v>
      </c>
    </row>
    <row r="165" spans="1:5" ht="16.8" x14ac:dyDescent="0.25">
      <c r="A165" s="44">
        <v>6</v>
      </c>
      <c r="B165" s="32" t="s">
        <v>58</v>
      </c>
      <c r="C165" s="33">
        <v>20</v>
      </c>
      <c r="D165" s="34">
        <v>1000000</v>
      </c>
      <c r="E165" s="34">
        <f t="shared" si="4"/>
        <v>20000000</v>
      </c>
    </row>
    <row r="166" spans="1:5" ht="16.8" x14ac:dyDescent="0.25">
      <c r="A166" s="44">
        <v>7</v>
      </c>
      <c r="B166" s="32" t="s">
        <v>59</v>
      </c>
      <c r="C166" s="33">
        <v>20</v>
      </c>
      <c r="D166" s="34">
        <v>1000000</v>
      </c>
      <c r="E166" s="34">
        <f t="shared" si="4"/>
        <v>20000000</v>
      </c>
    </row>
    <row r="167" spans="1:5" ht="16.8" x14ac:dyDescent="0.25">
      <c r="A167" s="44">
        <v>8</v>
      </c>
      <c r="B167" s="32" t="s">
        <v>60</v>
      </c>
      <c r="C167" s="33">
        <v>20</v>
      </c>
      <c r="D167" s="34">
        <v>1000000</v>
      </c>
      <c r="E167" s="34">
        <f t="shared" si="4"/>
        <v>20000000</v>
      </c>
    </row>
    <row r="168" spans="1:5" ht="16.8" x14ac:dyDescent="0.25">
      <c r="A168" s="44">
        <v>9</v>
      </c>
      <c r="B168" s="32" t="s">
        <v>61</v>
      </c>
      <c r="C168" s="33">
        <v>20</v>
      </c>
      <c r="D168" s="34">
        <v>1000000</v>
      </c>
      <c r="E168" s="34">
        <f t="shared" si="4"/>
        <v>20000000</v>
      </c>
    </row>
    <row r="169" spans="1:5" ht="16.8" x14ac:dyDescent="0.25">
      <c r="A169" s="44">
        <v>10</v>
      </c>
      <c r="B169" s="32" t="s">
        <v>62</v>
      </c>
      <c r="C169" s="33">
        <v>20</v>
      </c>
      <c r="D169" s="34">
        <v>1000000</v>
      </c>
      <c r="E169" s="34">
        <f t="shared" si="4"/>
        <v>20000000</v>
      </c>
    </row>
    <row r="170" spans="1:5" ht="16.8" x14ac:dyDescent="0.25">
      <c r="A170" s="44">
        <v>11</v>
      </c>
      <c r="B170" s="32" t="s">
        <v>63</v>
      </c>
      <c r="C170" s="33">
        <v>20</v>
      </c>
      <c r="D170" s="34">
        <v>1000000</v>
      </c>
      <c r="E170" s="34">
        <f t="shared" si="4"/>
        <v>20000000</v>
      </c>
    </row>
    <row r="171" spans="1:5" ht="268.8" x14ac:dyDescent="0.25">
      <c r="A171" s="25" t="s">
        <v>64</v>
      </c>
      <c r="B171" s="8" t="s">
        <v>239</v>
      </c>
      <c r="C171" s="37">
        <v>7000</v>
      </c>
      <c r="D171" s="38">
        <v>500000</v>
      </c>
      <c r="E171" s="38">
        <f>+C171*D171</f>
        <v>3500000000</v>
      </c>
    </row>
    <row r="172" spans="1:5" s="36" customFormat="1" ht="16.8" x14ac:dyDescent="0.25">
      <c r="A172" s="43" t="s">
        <v>65</v>
      </c>
      <c r="B172" s="29" t="s">
        <v>66</v>
      </c>
      <c r="C172" s="30"/>
      <c r="D172" s="35"/>
      <c r="E172" s="35">
        <f>SUM(E173:E175)</f>
        <v>205500000</v>
      </c>
    </row>
    <row r="173" spans="1:5" ht="33.6" x14ac:dyDescent="0.25">
      <c r="A173" s="44"/>
      <c r="B173" s="8" t="s">
        <v>67</v>
      </c>
      <c r="C173" s="33">
        <v>17</v>
      </c>
      <c r="D173" s="34">
        <v>1000000</v>
      </c>
      <c r="E173" s="34">
        <f>+C173*D173</f>
        <v>17000000</v>
      </c>
    </row>
    <row r="174" spans="1:5" ht="33.6" x14ac:dyDescent="0.25">
      <c r="A174" s="44"/>
      <c r="B174" s="8" t="s">
        <v>68</v>
      </c>
      <c r="C174" s="33">
        <v>24</v>
      </c>
      <c r="D174" s="34">
        <v>2500000</v>
      </c>
      <c r="E174" s="34">
        <f t="shared" ref="E174:E179" si="5">+C174*D174</f>
        <v>60000000</v>
      </c>
    </row>
    <row r="175" spans="1:5" ht="16.8" x14ac:dyDescent="0.25">
      <c r="A175" s="44"/>
      <c r="B175" s="32" t="s">
        <v>69</v>
      </c>
      <c r="C175" s="33">
        <v>257</v>
      </c>
      <c r="D175" s="34">
        <v>500000</v>
      </c>
      <c r="E175" s="34">
        <f t="shared" si="5"/>
        <v>128500000</v>
      </c>
    </row>
    <row r="176" spans="1:5" s="36" customFormat="1" ht="33.6" x14ac:dyDescent="0.25">
      <c r="A176" s="43" t="s">
        <v>70</v>
      </c>
      <c r="B176" s="6" t="s">
        <v>71</v>
      </c>
      <c r="C176" s="30"/>
      <c r="D176" s="35"/>
      <c r="E176" s="35">
        <f>SUM(E177:E179)</f>
        <v>76000000</v>
      </c>
    </row>
    <row r="177" spans="1:5" ht="33.6" x14ac:dyDescent="0.25">
      <c r="A177" s="44">
        <v>1</v>
      </c>
      <c r="B177" s="8" t="s">
        <v>72</v>
      </c>
      <c r="C177" s="33">
        <v>7</v>
      </c>
      <c r="D177" s="34">
        <v>5000000</v>
      </c>
      <c r="E177" s="34">
        <f t="shared" si="5"/>
        <v>35000000</v>
      </c>
    </row>
    <row r="178" spans="1:5" ht="33.6" x14ac:dyDescent="0.25">
      <c r="A178" s="44">
        <v>2</v>
      </c>
      <c r="B178" s="8" t="s">
        <v>73</v>
      </c>
      <c r="C178" s="33">
        <v>7</v>
      </c>
      <c r="D178" s="34">
        <v>3000000</v>
      </c>
      <c r="E178" s="34">
        <f t="shared" si="5"/>
        <v>21000000</v>
      </c>
    </row>
    <row r="179" spans="1:5" ht="16.8" x14ac:dyDescent="0.25">
      <c r="A179" s="44">
        <v>3</v>
      </c>
      <c r="B179" s="32" t="s">
        <v>74</v>
      </c>
      <c r="C179" s="33">
        <v>5</v>
      </c>
      <c r="D179" s="34">
        <v>4000000</v>
      </c>
      <c r="E179" s="34">
        <f t="shared" si="5"/>
        <v>20000000</v>
      </c>
    </row>
    <row r="180" spans="1:5" s="36" customFormat="1" ht="16.8" x14ac:dyDescent="0.25">
      <c r="A180" s="43" t="s">
        <v>75</v>
      </c>
      <c r="B180" s="29" t="s">
        <v>76</v>
      </c>
      <c r="C180" s="30"/>
      <c r="D180" s="35"/>
      <c r="E180" s="35">
        <v>50000000</v>
      </c>
    </row>
    <row r="181" spans="1:5" s="36" customFormat="1" ht="16.8" x14ac:dyDescent="0.25">
      <c r="A181" s="43" t="s">
        <v>78</v>
      </c>
      <c r="B181" s="29" t="s">
        <v>77</v>
      </c>
      <c r="C181" s="30">
        <v>4000</v>
      </c>
      <c r="D181" s="35">
        <v>6000</v>
      </c>
      <c r="E181" s="35">
        <f>+C181*D181</f>
        <v>24000000</v>
      </c>
    </row>
  </sheetData>
  <mergeCells count="10">
    <mergeCell ref="A2:B2"/>
    <mergeCell ref="A3:B3"/>
    <mergeCell ref="C2:E2"/>
    <mergeCell ref="C3:E3"/>
    <mergeCell ref="A7:A8"/>
    <mergeCell ref="B7:B8"/>
    <mergeCell ref="C7:E7"/>
    <mergeCell ref="A4:E4"/>
    <mergeCell ref="A5:E5"/>
    <mergeCell ref="A6:E6"/>
  </mergeCells>
  <printOptions horizontalCentered="1"/>
  <pageMargins left="0.4" right="0.45" top="0.6" bottom="0.6"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STCBPH</dc:creator>
  <cp:lastModifiedBy>nhungnguyenstc0613@gmail.com</cp:lastModifiedBy>
  <cp:lastPrinted>2025-10-10T07:45:19Z</cp:lastPrinted>
  <dcterms:created xsi:type="dcterms:W3CDTF">2025-09-05T08:38:21Z</dcterms:created>
  <dcterms:modified xsi:type="dcterms:W3CDTF">2025-10-13T13:37:13Z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2025-01-20T00:00:00Z</vt:filetime>
  </property>
  <property fmtid="{D5CDD505-2E9C-101B-9397-08002B2CF9AE}" pid="3" name="Creator">
    <vt:lpwstr>Microsoft® Excel® 2016</vt:lpwstr>
  </property>
  <property fmtid="{D5CDD505-2E9C-101B-9397-08002B2CF9AE}" pid="4" name="LastSaved">
    <vt:filetime>2025-09-05T00:00:00Z</vt:filetime>
  </property>
  <property fmtid="{D5CDD505-2E9C-101B-9397-08002B2CF9AE}" pid="5" name="Producer">
    <vt:lpwstr>Microsoft® Excel® 2016; modified using iTextSharp™ 5.5.9 ©2000-2016 iText Group NV (AGPL-version)</vt:lpwstr>
  </property>
</Properties>
</file>