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showInkAnnotation="0"/>
  <mc:AlternateContent xmlns:mc="http://schemas.openxmlformats.org/markup-compatibility/2006">
    <mc:Choice Requires="x15">
      <x15ac:absPath xmlns:x15ac="http://schemas.microsoft.com/office/spreadsheetml/2010/11/ac" url="D:\VÂN ANH 2026\BÁO CÁO TỔNG HỢP\BÁO CÁO ĐỊNH KỲ\QUÝ 1.2026\toàn tỉnh q1.2026\"/>
    </mc:Choice>
  </mc:AlternateContent>
  <xr:revisionPtr revIDLastSave="0" documentId="13_ncr:1_{65A4D3A1-E7FC-402F-9A00-4DBB577B09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1-TTr" sheetId="1" r:id="rId1"/>
    <sheet name="02-TTr" sheetId="2" r:id="rId2"/>
    <sheet name="03-TT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2" l="1"/>
  <c r="V14" i="1"/>
  <c r="A2" i="3"/>
  <c r="A1" i="3"/>
  <c r="A2" i="2" l="1"/>
  <c r="A1" i="2"/>
  <c r="A7" i="3"/>
  <c r="M14" i="1"/>
  <c r="M14" i="2"/>
  <c r="H14" i="2"/>
  <c r="Q14" i="1"/>
  <c r="B14" i="1" l="1"/>
  <c r="AB14" i="1" s="1"/>
  <c r="K14" i="1"/>
  <c r="L14" i="1" l="1"/>
  <c r="J14" i="1" s="1"/>
  <c r="R14" i="2"/>
  <c r="AA14" i="2"/>
  <c r="X14" i="2"/>
  <c r="S14" i="1"/>
  <c r="A7" i="2" l="1"/>
  <c r="A6" i="2"/>
  <c r="A6" i="3"/>
  <c r="B14" i="2" l="1"/>
  <c r="I14" i="1" l="1"/>
  <c r="U14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VanAnh</author>
  </authors>
  <commentList>
    <comment ref="B12" authorId="0" shapeId="0" xr:uid="{090EDF35-B125-41A9-B567-78918BB572AB}">
      <text>
        <r>
          <rPr>
            <b/>
            <sz val="9"/>
            <color indexed="81"/>
            <rFont val="Times New Roman"/>
            <family val="1"/>
          </rPr>
          <t>Kế hoạch thanh tra năm 2026 được phê duyệt tại Quyết định số 382/QĐ-TT ngày 03/12/2025 của Chánh Thanh tra tỉnh và Quyết định số 45/QĐ-TT ngày 16/01/2026 (điều chỉnh KHTT)</t>
        </r>
        <r>
          <rPr>
            <sz val="9"/>
            <color indexed="81"/>
            <rFont val="Times New Roman"/>
            <family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<sst xmlns="http://schemas.openxmlformats.org/spreadsheetml/2006/main" count="168" uniqueCount="123">
  <si>
    <r>
      <rPr>
        <b/>
        <sz val="10"/>
        <rFont val="Times New Roman"/>
        <family val="1"/>
      </rPr>
      <t>Biểu số: 01/TTr</t>
    </r>
  </si>
  <si>
    <r>
      <t>Đơn vị tính: Tiền (triệu đồng), đất (m</t>
    </r>
    <r>
      <rPr>
        <b/>
        <vertAlign val="superscript"/>
        <sz val="10"/>
        <rFont val="Times New Roman"/>
        <family val="1"/>
      </rPr>
      <t>2</t>
    </r>
    <r>
      <rPr>
        <b/>
        <sz val="10"/>
        <rFont val="Times New Roman"/>
        <family val="1"/>
      </rPr>
      <t>)</t>
    </r>
  </si>
  <si>
    <t>Đơn vị</t>
  </si>
  <si>
    <t>Số cuộc thanh tra thực hiện trong kỳ</t>
  </si>
  <si>
    <t>Số cuộc thanh tra đã ban hành kết luận</t>
  </si>
  <si>
    <t>Số đơn vị được thanh tra theo kết luận</t>
  </si>
  <si>
    <t>Hoàn thiện cơ chế, chính sách (số văn bản)</t>
  </si>
  <si>
    <t>Tổng số</t>
  </si>
  <si>
    <t>Phân loại</t>
  </si>
  <si>
    <t>Chuyển cơ quan điều tra</t>
  </si>
  <si>
    <t>Triển khai từ kỳ trước chuyển sang</t>
  </si>
  <si>
    <t>Triển khai trong kỳ</t>
  </si>
  <si>
    <t>Theo Kế hoạch</t>
  </si>
  <si>
    <t>Đột xuất</t>
  </si>
  <si>
    <t>Tiền (Tr.đ)</t>
  </si>
  <si>
    <t>Tổ chức</t>
  </si>
  <si>
    <t>Cá nhân</t>
  </si>
  <si>
    <t>Vụ</t>
  </si>
  <si>
    <t>Đối tượng</t>
  </si>
  <si>
    <t>Ms</t>
  </si>
  <si>
    <t>1=2+3=4+5</t>
  </si>
  <si>
    <t>2</t>
  </si>
  <si>
    <t>3</t>
  </si>
  <si>
    <t>4</t>
  </si>
  <si>
    <t>5</t>
  </si>
  <si>
    <t>6</t>
  </si>
  <si>
    <t>7</t>
  </si>
  <si>
    <t>12</t>
  </si>
  <si>
    <t>13</t>
  </si>
  <si>
    <t>14</t>
  </si>
  <si>
    <t>15</t>
  </si>
  <si>
    <t>16</t>
  </si>
  <si>
    <t>17</t>
  </si>
  <si>
    <t>MS</t>
  </si>
  <si>
    <t>Đơn vị tính: Tiền (triệu đồng); đất (m2)</t>
  </si>
  <si>
    <t>Kiến nghị xử lý</t>
  </si>
  <si>
    <t>Hoàn thiện cơ chế, chính sách (số vân băn)</t>
  </si>
  <si>
    <t>Bằng tiền</t>
  </si>
  <si>
    <t>17=18+19</t>
  </si>
  <si>
    <t>20=21+22</t>
  </si>
  <si>
    <t>23=24+25</t>
  </si>
  <si>
    <t>Đã khởi tố</t>
  </si>
  <si>
    <t>Số văn bản ban hành mới</t>
  </si>
  <si>
    <t>Số văn bản được sửa đổi, bổ sung</t>
  </si>
  <si>
    <t>Số văn bản bãi bỏ</t>
  </si>
  <si>
    <t>Lớp</t>
  </si>
  <si>
    <t>Người</t>
  </si>
  <si>
    <t>Tổng số cuộc</t>
  </si>
  <si>
    <t>Số cuộc đã ban hành kết luận</t>
  </si>
  <si>
    <t>Số đơn vị được thanh tra, kiểm tra</t>
  </si>
  <si>
    <t>Kiến nghị xử lý hành chính</t>
  </si>
  <si>
    <t>Kiến nghị chuyển cơ quan điều tra</t>
  </si>
  <si>
    <t>Tổng số kết luận phải thực hiện</t>
  </si>
  <si>
    <t>Đã xử lý hành chính</t>
  </si>
  <si>
    <t>Biểu số: 02/TTr</t>
  </si>
  <si>
    <t>8=10+16</t>
  </si>
  <si>
    <t>9=11+17</t>
  </si>
  <si>
    <t>10=12+14</t>
  </si>
  <si>
    <t>11=13+15</t>
  </si>
  <si>
    <t>18=19+20</t>
  </si>
  <si>
    <t>21=22+23</t>
  </si>
  <si>
    <t>Tổng số tiền (Triệu đồng)</t>
  </si>
  <si>
    <t>Tổ chức (Triệu đồng)</t>
  </si>
  <si>
    <t>Cá nhận (Triệu đồng)</t>
  </si>
  <si>
    <t xml:space="preserve">Tổng số </t>
  </si>
  <si>
    <t>Xử lý trách nhiệm</t>
  </si>
  <si>
    <t>Xử lý hành chính</t>
  </si>
  <si>
    <t>Tổng số tiền vi phạm về kinh tế (Triệu đồng)</t>
  </si>
  <si>
    <t>Về NSNN</t>
  </si>
  <si>
    <t>Về tổ chức, cá nhân</t>
  </si>
  <si>
    <t>Kiến nghi thu hồi</t>
  </si>
  <si>
    <t>Kiến nghị xử lý khác</t>
  </si>
  <si>
    <t xml:space="preserve"> Vi phạm về kinh tế</t>
  </si>
  <si>
    <t>1=3+4</t>
  </si>
  <si>
    <t>Trong đó số kết luận chưa thực hiện xong kỳ trước chuyển sang</t>
  </si>
  <si>
    <t>Tiến độ thực hiện kết luận</t>
  </si>
  <si>
    <t>Tiền (Tr. đồng)</t>
  </si>
  <si>
    <t>Tổng số tiền phải thu</t>
  </si>
  <si>
    <t>Số tiền đã thu trong kỳ</t>
  </si>
  <si>
    <t>Đất  (m2)</t>
  </si>
  <si>
    <t>Tổng số đất phải thu</t>
  </si>
  <si>
    <t>Số đất đã thu trong kỳ</t>
  </si>
  <si>
    <t>Kết quả thực hiện thu hồi về NSNN</t>
  </si>
  <si>
    <t>Số kết luận đã hoàn thành</t>
  </si>
  <si>
    <t>Số kết luận chưa hoàn thành</t>
  </si>
  <si>
    <t>Kết quả thu hồi về tổ chức, cá nhân</t>
  </si>
  <si>
    <t>Kết quả thực hiện xử lý khác về kinh tế</t>
  </si>
  <si>
    <t>Tổng số tiền phải xử lý khác</t>
  </si>
  <si>
    <t>Số tiền đã xử lý khác trong kỳ</t>
  </si>
  <si>
    <t>Tổng số đất phải xử lý khác</t>
  </si>
  <si>
    <t>Số đất đã xử lý khác trong kỳ</t>
  </si>
  <si>
    <t>Cộng</t>
  </si>
  <si>
    <t>Phải xử lý</t>
  </si>
  <si>
    <t>Đã xử lý trong kỳ</t>
  </si>
  <si>
    <t>Bằng tiền (Tr. đồng)</t>
  </si>
  <si>
    <t>Phải xử lý trong kỳ</t>
  </si>
  <si>
    <t>Kết quả thực hiện xử lý hành chính</t>
  </si>
  <si>
    <t>26=27+28</t>
  </si>
  <si>
    <t>Đã chuyển cơ quan điều tra</t>
  </si>
  <si>
    <t>Khởi tố trong kỳ</t>
  </si>
  <si>
    <t>Số văn bản kiến nghị đã thực hiện xong</t>
  </si>
  <si>
    <t>Tổng số văn bản kiến nghị phải hoàn thiện</t>
  </si>
  <si>
    <t>Biểu số: 03/TTr</t>
  </si>
  <si>
    <t>Ban hành văn bản quản lý, chỉ đạo (Bộ, ngành, tỉnh, TP) về công tác thanh tra</t>
  </si>
  <si>
    <t>Tập huấn, tuyên truyền, giáo dục pháp luật về thanh tra</t>
  </si>
  <si>
    <t>Thanh tra, kiểm tra trách nhiệm thực hiện pháp luật về thanh tra</t>
  </si>
  <si>
    <t>Kết quả thực hiện kết luận thanh tra trách nhiệm</t>
  </si>
  <si>
    <t>Chuyển cơ 
quan điều tra</t>
  </si>
  <si>
    <r>
      <t>Tổng số đất vi phạm về kinh tế (m</t>
    </r>
    <r>
      <rPr>
        <b/>
        <vertAlign val="superscript"/>
        <sz val="8"/>
        <rFont val="Times New Roman"/>
        <family val="1"/>
      </rPr>
      <t>2</t>
    </r>
    <r>
      <rPr>
        <b/>
        <sz val="8"/>
        <rFont val="Times New Roman"/>
        <family val="1"/>
      </rPr>
      <t>)</t>
    </r>
  </si>
  <si>
    <r>
      <t>Đất(m</t>
    </r>
    <r>
      <rPr>
        <b/>
        <vertAlign val="superscript"/>
        <sz val="8"/>
        <rFont val="Times New Roman"/>
        <family val="1"/>
      </rPr>
      <t>2</t>
    </r>
    <r>
      <rPr>
        <b/>
        <sz val="8"/>
        <rFont val="Times New Roman"/>
        <family val="1"/>
      </rPr>
      <t>)</t>
    </r>
  </si>
  <si>
    <r>
      <t>Đất (m</t>
    </r>
    <r>
      <rPr>
        <b/>
        <vertAlign val="superscript"/>
        <sz val="8"/>
        <rFont val="Times New Roman"/>
        <family val="1"/>
      </rPr>
      <t>2</t>
    </r>
    <r>
      <rPr>
        <b/>
        <sz val="8"/>
        <rFont val="Times New Roman"/>
        <family val="1"/>
      </rPr>
      <t>)</t>
    </r>
  </si>
  <si>
    <t>số cuộc thanh tra đang thực hiện</t>
  </si>
  <si>
    <t>Đất (m2)</t>
  </si>
  <si>
    <t xml:space="preserve"> </t>
  </si>
  <si>
    <t>Số KLTT  phải thực hiện</t>
  </si>
  <si>
    <t>Số liệu tính từ ngày  06/12/2025 đến ngày 05/3/2026</t>
  </si>
  <si>
    <t>Tỉnh Đồng Nai</t>
  </si>
  <si>
    <t>(Kèm theo Báo cáo số:            /BC-TT  ngày         /3/2026 của Thanh tra tỉnh Đồng Nai)</t>
  </si>
  <si>
    <t>UBND TỈNH ĐỒNG NAI</t>
  </si>
  <si>
    <t>THANH TRA TỈNH</t>
  </si>
  <si>
    <t>TỔNG HỢP KẾT QUẢ THANH TRA QUÝ 1 NĂM 2026 TỈNH ĐỒNG NAI</t>
  </si>
  <si>
    <t>TỔNG HỢP KẾT QUẢ THỰC HIỆN KẾT LUẬN THANH TRA QUÝ 1 NĂM 2026 TỈNH ĐỒNG NAI</t>
  </si>
  <si>
    <t>TỔNG HỢP CÔNG TÁC QUẢN LÝ NHÀ NƯỚC VỀ THANH TRA QUÝ 1 NĂM 2026 TỈNH ĐỒNG 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</si>
</sst>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"/>
    <numFmt numFmtId="165" formatCode="0.000000"/>
    <numFmt numFmtId="166" formatCode="#,##0.0"/>
    <numFmt numFmtId="167" formatCode="0.0"/>
  </numFmts>
  <fonts count="29" x14ac:knownFonts="1">
    <font>
      <sz val="11"/>
      <color theme="1"/>
      <name val="Times New Roman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3"/>
      <name val="Times New Roman"/>
      <family val="1"/>
    </font>
    <font>
      <i/>
      <sz val="10"/>
      <name val="Times New Roman"/>
      <family val="1"/>
    </font>
    <font>
      <b/>
      <vertAlign val="superscript"/>
      <sz val="1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9"/>
      <color rgb="FF000000"/>
      <name val="Times New Roman"/>
      <family val="1"/>
    </font>
    <font>
      <i/>
      <sz val="8"/>
      <name val="Times New Roman"/>
      <family val="1"/>
    </font>
    <font>
      <b/>
      <u/>
      <sz val="11"/>
      <color theme="1"/>
      <name val="Times New Roman"/>
      <family val="1"/>
    </font>
    <font>
      <sz val="9"/>
      <name val="Times New Roman"/>
      <family val="1"/>
    </font>
    <font>
      <sz val="8"/>
      <color theme="1"/>
      <name val="Times New Roman"/>
      <family val="1"/>
    </font>
    <font>
      <sz val="8"/>
      <name val="Times New Roman"/>
      <family val="1"/>
      <charset val="163"/>
    </font>
    <font>
      <sz val="8"/>
      <color theme="1"/>
      <name val="Times New Roman"/>
      <family val="1"/>
      <charset val="163"/>
    </font>
    <font>
      <sz val="10"/>
      <name val="Times New Roman"/>
      <family val="1"/>
      <charset val="163"/>
    </font>
    <font>
      <b/>
      <sz val="8"/>
      <color theme="1"/>
      <name val="Times New Roman"/>
      <family val="1"/>
    </font>
    <font>
      <b/>
      <vertAlign val="superscript"/>
      <sz val="8"/>
      <name val="Times New Roman"/>
      <family val="1"/>
    </font>
    <font>
      <b/>
      <sz val="10"/>
      <color rgb="FF000000"/>
      <name val="Times New Roman"/>
      <family val="1"/>
    </font>
    <font>
      <i/>
      <sz val="8"/>
      <color rgb="FF000000"/>
      <name val="Times New Roman"/>
      <family val="1"/>
    </font>
    <font>
      <i/>
      <sz val="10"/>
      <color rgb="FF000000"/>
      <name val="Times New Roman"/>
      <family val="1"/>
    </font>
    <font>
      <i/>
      <sz val="8"/>
      <color theme="1"/>
      <name val="Times New Roman"/>
      <family val="1"/>
    </font>
    <font>
      <b/>
      <sz val="8"/>
      <color rgb="FFFF0000"/>
      <name val="Times New Roman"/>
      <family val="1"/>
    </font>
    <font>
      <i/>
      <sz val="8"/>
      <color rgb="FFFF0000"/>
      <name val="Times New Roman"/>
      <family val="1"/>
    </font>
    <font>
      <b/>
      <sz val="9"/>
      <name val="Times New Roman"/>
      <family val="1"/>
    </font>
    <font>
      <sz val="9"/>
      <color rgb="FFFF0000"/>
      <name val="Times New Roman"/>
      <family val="1"/>
    </font>
    <font>
      <b/>
      <sz val="9"/>
      <color indexed="81"/>
      <name val="Times New Roman"/>
      <family val="1"/>
    </font>
    <font>
      <sz val="9"/>
      <color indexed="8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8" fillId="0" borderId="0" xfId="0" applyFont="1" applyAlignment="1">
      <alignment vertical="center"/>
    </xf>
    <xf numFmtId="0" fontId="2" fillId="0" borderId="0" xfId="0" applyFont="1"/>
    <xf numFmtId="0" fontId="7" fillId="0" borderId="0" xfId="0" applyFont="1"/>
    <xf numFmtId="0" fontId="11" fillId="3" borderId="1" xfId="0" applyFont="1" applyFill="1" applyBorder="1" applyAlignment="1">
      <alignment horizontal="center" vertical="center" wrapText="1"/>
    </xf>
    <xf numFmtId="0" fontId="12" fillId="0" borderId="0" xfId="0" applyFont="1"/>
    <xf numFmtId="0" fontId="14" fillId="0" borderId="0" xfId="0" applyFont="1"/>
    <xf numFmtId="0" fontId="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wrapText="1"/>
    </xf>
    <xf numFmtId="0" fontId="1" fillId="0" borderId="0" xfId="0" quotePrefix="1" applyFont="1" applyAlignment="1">
      <alignment vertical="top"/>
    </xf>
    <xf numFmtId="0" fontId="8" fillId="0" borderId="0" xfId="0" quotePrefix="1" applyFont="1" applyAlignment="1">
      <alignment vertical="center"/>
    </xf>
    <xf numFmtId="0" fontId="8" fillId="3" borderId="0" xfId="0" applyFont="1" applyFill="1" applyAlignment="1">
      <alignment vertical="center"/>
    </xf>
    <xf numFmtId="0" fontId="1" fillId="3" borderId="0" xfId="0" applyFont="1" applyFill="1"/>
    <xf numFmtId="0" fontId="11" fillId="0" borderId="0" xfId="0" applyFont="1" applyAlignment="1">
      <alignment vertical="center"/>
    </xf>
    <xf numFmtId="3" fontId="0" fillId="0" borderId="0" xfId="0" applyNumberFormat="1"/>
    <xf numFmtId="3" fontId="1" fillId="0" borderId="0" xfId="0" applyNumberFormat="1" applyFont="1"/>
    <xf numFmtId="3" fontId="15" fillId="0" borderId="1" xfId="0" applyNumberFormat="1" applyFont="1" applyBorder="1" applyAlignment="1">
      <alignment horizontal="center" vertical="center" wrapText="1"/>
    </xf>
    <xf numFmtId="3" fontId="15" fillId="0" borderId="0" xfId="0" applyNumberFormat="1" applyFont="1" applyAlignment="1">
      <alignment horizontal="center"/>
    </xf>
    <xf numFmtId="3" fontId="13" fillId="0" borderId="5" xfId="0" applyNumberFormat="1" applyFont="1" applyBorder="1" applyAlignment="1">
      <alignment horizontal="center" vertical="center" wrapText="1"/>
    </xf>
    <xf numFmtId="3" fontId="14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1" xfId="0" applyFont="1" applyBorder="1"/>
    <xf numFmtId="0" fontId="6" fillId="0" borderId="1" xfId="0" applyFont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3" fontId="24" fillId="0" borderId="5" xfId="0" applyNumberFormat="1" applyFont="1" applyBorder="1" applyAlignment="1">
      <alignment horizontal="center" vertical="center"/>
    </xf>
    <xf numFmtId="3" fontId="11" fillId="0" borderId="5" xfId="0" applyNumberFormat="1" applyFont="1" applyBorder="1" applyAlignment="1">
      <alignment horizontal="center" vertical="center"/>
    </xf>
    <xf numFmtId="164" fontId="24" fillId="0" borderId="5" xfId="0" applyNumberFormat="1" applyFont="1" applyBorder="1" applyAlignment="1">
      <alignment horizontal="center" vertical="center"/>
    </xf>
    <xf numFmtId="164" fontId="11" fillId="0" borderId="5" xfId="0" applyNumberFormat="1" applyFont="1" applyBorder="1" applyAlignment="1">
      <alignment horizontal="center" vertical="center"/>
    </xf>
    <xf numFmtId="3" fontId="25" fillId="0" borderId="5" xfId="0" applyNumberFormat="1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165" fontId="0" fillId="0" borderId="0" xfId="0" applyNumberFormat="1"/>
    <xf numFmtId="166" fontId="24" fillId="0" borderId="5" xfId="0" applyNumberFormat="1" applyFont="1" applyBorder="1" applyAlignment="1">
      <alignment horizontal="center" vertical="center"/>
    </xf>
    <xf numFmtId="167" fontId="2" fillId="0" borderId="1" xfId="0" applyNumberFormat="1" applyFont="1" applyBorder="1" applyAlignment="1">
      <alignment horizontal="center" vertical="center" wrapText="1"/>
    </xf>
    <xf numFmtId="167" fontId="15" fillId="0" borderId="1" xfId="0" applyNumberFormat="1" applyFont="1" applyBorder="1" applyAlignment="1">
      <alignment horizontal="center" vertical="center" wrapText="1"/>
    </xf>
    <xf numFmtId="3" fontId="15" fillId="0" borderId="5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16" fillId="0" borderId="1" xfId="0" applyFont="1" applyBorder="1" applyAlignment="1">
      <alignment horizontal="center" wrapText="1"/>
    </xf>
    <xf numFmtId="2" fontId="6" fillId="0" borderId="2" xfId="0" applyNumberFormat="1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 wrapText="1"/>
    </xf>
    <xf numFmtId="2" fontId="6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" fillId="0" borderId="7" xfId="0" quotePrefix="1" applyFont="1" applyBorder="1" applyAlignment="1">
      <alignment horizontal="left" vertical="center"/>
    </xf>
    <xf numFmtId="0" fontId="2" fillId="0" borderId="0" xfId="0" applyFont="1" applyAlignment="1">
      <alignment horizontal="center" vertical="top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6"/>
  <sheetViews>
    <sheetView tabSelected="1" zoomScale="130" zoomScaleNormal="130" workbookViewId="0">
      <pane ySplit="13" topLeftCell="A14" activePane="bottomLeft" state="frozen"/>
      <selection pane="bottomLeft" activeCell="A4" sqref="A4:AA4"/>
    </sheetView>
  </sheetViews>
  <sheetFormatPr defaultRowHeight="15" x14ac:dyDescent="0.25"/>
  <cols>
    <col min="1" max="1" width="9.7109375" customWidth="1"/>
    <col min="2" max="2" width="8.42578125" customWidth="1"/>
    <col min="3" max="3" width="7.7109375" customWidth="1"/>
    <col min="4" max="4" width="6.28515625" customWidth="1"/>
    <col min="5" max="5" width="6" customWidth="1"/>
    <col min="6" max="6" width="4.7109375" customWidth="1"/>
    <col min="7" max="7" width="5.5703125" customWidth="1"/>
    <col min="8" max="8" width="4.5703125" customWidth="1"/>
    <col min="9" max="9" width="9.85546875" style="19" customWidth="1"/>
    <col min="10" max="10" width="6.5703125" customWidth="1"/>
    <col min="11" max="11" width="12.7109375" bestFit="1" customWidth="1"/>
    <col min="12" max="12" width="9.140625" customWidth="1"/>
    <col min="13" max="13" width="8.85546875" customWidth="1"/>
    <col min="14" max="14" width="6.28515625" customWidth="1"/>
    <col min="15" max="15" width="7.5703125" customWidth="1"/>
    <col min="16" max="16" width="5.5703125" customWidth="1"/>
    <col min="17" max="17" width="7.5703125" customWidth="1"/>
    <col min="18" max="18" width="5.5703125" customWidth="1"/>
    <col min="19" max="20" width="8.7109375" customWidth="1"/>
    <col min="21" max="21" width="5.140625" customWidth="1"/>
    <col min="22" max="22" width="4.85546875" customWidth="1"/>
    <col min="23" max="23" width="5.28515625" customWidth="1"/>
    <col min="24" max="24" width="5" customWidth="1"/>
    <col min="25" max="25" width="4.7109375" customWidth="1"/>
    <col min="26" max="26" width="5.140625" customWidth="1"/>
    <col min="27" max="27" width="6.5703125" customWidth="1"/>
  </cols>
  <sheetData>
    <row r="1" spans="1:28" ht="15" customHeight="1" x14ac:dyDescent="0.25">
      <c r="A1" s="55" t="s">
        <v>118</v>
      </c>
      <c r="B1" s="55"/>
      <c r="C1" s="55"/>
      <c r="D1" s="55"/>
      <c r="E1" s="55"/>
    </row>
    <row r="2" spans="1:28" ht="14.25" customHeight="1" x14ac:dyDescent="0.25">
      <c r="A2" s="56" t="s">
        <v>119</v>
      </c>
      <c r="B2" s="56"/>
      <c r="C2" s="56"/>
      <c r="D2" s="56"/>
      <c r="E2" s="56"/>
    </row>
    <row r="3" spans="1:28" x14ac:dyDescent="0.25">
      <c r="A3" s="1"/>
      <c r="B3" s="1"/>
      <c r="C3" s="1"/>
      <c r="D3" s="1"/>
      <c r="E3" s="1"/>
      <c r="F3" s="1"/>
      <c r="G3" s="1"/>
      <c r="H3" s="1"/>
      <c r="I3" s="20"/>
      <c r="J3" s="1"/>
      <c r="K3" s="1"/>
      <c r="L3" s="1"/>
      <c r="M3" s="1"/>
      <c r="N3" s="1"/>
      <c r="O3" s="1"/>
      <c r="P3" s="1"/>
      <c r="R3" s="1"/>
      <c r="S3" s="1"/>
      <c r="W3" s="2" t="s">
        <v>0</v>
      </c>
    </row>
    <row r="4" spans="1:28" ht="16.5" x14ac:dyDescent="0.25">
      <c r="A4" s="57" t="s">
        <v>120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</row>
    <row r="5" spans="1:28" x14ac:dyDescent="0.25">
      <c r="A5" s="58" t="s">
        <v>115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</row>
    <row r="6" spans="1:28" x14ac:dyDescent="0.25">
      <c r="A6" s="58" t="s">
        <v>117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</row>
    <row r="7" spans="1:28" ht="15.75" x14ac:dyDescent="0.25">
      <c r="A7" s="1"/>
      <c r="B7" s="1"/>
      <c r="C7" s="1"/>
      <c r="D7" s="1"/>
      <c r="E7" s="1"/>
      <c r="F7" s="1"/>
      <c r="G7" s="1"/>
      <c r="H7" s="1"/>
      <c r="I7" s="20"/>
      <c r="J7" s="1"/>
      <c r="K7" s="1"/>
      <c r="L7" s="1"/>
      <c r="M7" s="1"/>
      <c r="N7" s="1"/>
      <c r="O7" s="1"/>
      <c r="Q7" s="1"/>
      <c r="R7" s="1"/>
      <c r="S7" s="1"/>
      <c r="U7" s="3" t="s">
        <v>1</v>
      </c>
    </row>
    <row r="8" spans="1:28" s="9" customFormat="1" ht="17.25" customHeight="1" x14ac:dyDescent="0.2">
      <c r="A8" s="51" t="s">
        <v>2</v>
      </c>
      <c r="B8" s="51" t="s">
        <v>3</v>
      </c>
      <c r="C8" s="51"/>
      <c r="D8" s="51"/>
      <c r="E8" s="51"/>
      <c r="F8" s="51"/>
      <c r="G8" s="51" t="s">
        <v>4</v>
      </c>
      <c r="H8" s="51" t="s">
        <v>5</v>
      </c>
      <c r="I8" s="50" t="s">
        <v>35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4" t="s">
        <v>111</v>
      </c>
    </row>
    <row r="9" spans="1:28" s="9" customFormat="1" ht="15" customHeight="1" x14ac:dyDescent="0.2">
      <c r="A9" s="51"/>
      <c r="B9" s="51"/>
      <c r="C9" s="51"/>
      <c r="D9" s="51"/>
      <c r="E9" s="51"/>
      <c r="F9" s="51"/>
      <c r="G9" s="51"/>
      <c r="H9" s="51"/>
      <c r="I9" s="51" t="s">
        <v>72</v>
      </c>
      <c r="J9" s="51"/>
      <c r="K9" s="51"/>
      <c r="L9" s="51"/>
      <c r="M9" s="51"/>
      <c r="N9" s="51"/>
      <c r="O9" s="51"/>
      <c r="P9" s="51"/>
      <c r="Q9" s="51"/>
      <c r="R9" s="51"/>
      <c r="S9" s="52" t="s">
        <v>66</v>
      </c>
      <c r="T9" s="52"/>
      <c r="U9" s="52"/>
      <c r="V9" s="52"/>
      <c r="W9" s="52"/>
      <c r="X9" s="52"/>
      <c r="Y9" s="59" t="s">
        <v>107</v>
      </c>
      <c r="Z9" s="52"/>
      <c r="AA9" s="60" t="s">
        <v>6</v>
      </c>
      <c r="AB9" s="54"/>
    </row>
    <row r="10" spans="1:28" s="9" customFormat="1" ht="14.25" customHeight="1" x14ac:dyDescent="0.2">
      <c r="A10" s="51"/>
      <c r="B10" s="51"/>
      <c r="C10" s="51"/>
      <c r="D10" s="51"/>
      <c r="E10" s="51"/>
      <c r="F10" s="51"/>
      <c r="G10" s="51"/>
      <c r="H10" s="51"/>
      <c r="I10" s="53" t="s">
        <v>67</v>
      </c>
      <c r="J10" s="51" t="s">
        <v>108</v>
      </c>
      <c r="K10" s="51" t="s">
        <v>70</v>
      </c>
      <c r="L10" s="51"/>
      <c r="M10" s="51"/>
      <c r="N10" s="51"/>
      <c r="O10" s="51"/>
      <c r="P10" s="51"/>
      <c r="Q10" s="51" t="s">
        <v>71</v>
      </c>
      <c r="R10" s="51"/>
      <c r="S10" s="52"/>
      <c r="T10" s="52"/>
      <c r="U10" s="52"/>
      <c r="V10" s="52"/>
      <c r="W10" s="52"/>
      <c r="X10" s="52"/>
      <c r="Y10" s="52"/>
      <c r="Z10" s="52"/>
      <c r="AA10" s="61"/>
      <c r="AB10" s="54"/>
    </row>
    <row r="11" spans="1:28" s="9" customFormat="1" ht="24" customHeight="1" x14ac:dyDescent="0.2">
      <c r="A11" s="51"/>
      <c r="B11" s="51" t="s">
        <v>7</v>
      </c>
      <c r="C11" s="51" t="s">
        <v>8</v>
      </c>
      <c r="D11" s="51"/>
      <c r="E11" s="51"/>
      <c r="F11" s="51"/>
      <c r="G11" s="51"/>
      <c r="H11" s="51"/>
      <c r="I11" s="53"/>
      <c r="J11" s="51"/>
      <c r="K11" s="51" t="s">
        <v>7</v>
      </c>
      <c r="L11" s="51"/>
      <c r="M11" s="51" t="s">
        <v>68</v>
      </c>
      <c r="N11" s="51"/>
      <c r="O11" s="51" t="s">
        <v>69</v>
      </c>
      <c r="P11" s="51"/>
      <c r="Q11" s="51"/>
      <c r="R11" s="51"/>
      <c r="S11" s="52" t="s">
        <v>37</v>
      </c>
      <c r="T11" s="52"/>
      <c r="U11" s="52"/>
      <c r="V11" s="52" t="s">
        <v>65</v>
      </c>
      <c r="W11" s="52"/>
      <c r="X11" s="52"/>
      <c r="Y11" s="27"/>
      <c r="Z11" s="27"/>
      <c r="AA11" s="61"/>
      <c r="AB11" s="54"/>
    </row>
    <row r="12" spans="1:28" s="9" customFormat="1" ht="61.5" customHeight="1" x14ac:dyDescent="0.2">
      <c r="A12" s="51"/>
      <c r="B12" s="51"/>
      <c r="C12" s="26" t="s">
        <v>10</v>
      </c>
      <c r="D12" s="26" t="s">
        <v>11</v>
      </c>
      <c r="E12" s="26" t="s">
        <v>12</v>
      </c>
      <c r="F12" s="26" t="s">
        <v>13</v>
      </c>
      <c r="G12" s="51"/>
      <c r="H12" s="51"/>
      <c r="I12" s="53"/>
      <c r="J12" s="51"/>
      <c r="K12" s="28" t="s">
        <v>14</v>
      </c>
      <c r="L12" s="26" t="s">
        <v>109</v>
      </c>
      <c r="M12" s="26" t="s">
        <v>14</v>
      </c>
      <c r="N12" s="26" t="s">
        <v>109</v>
      </c>
      <c r="O12" s="26" t="s">
        <v>14</v>
      </c>
      <c r="P12" s="26" t="s">
        <v>110</v>
      </c>
      <c r="Q12" s="26" t="s">
        <v>14</v>
      </c>
      <c r="R12" s="26" t="s">
        <v>110</v>
      </c>
      <c r="S12" s="26" t="s">
        <v>61</v>
      </c>
      <c r="T12" s="26" t="s">
        <v>62</v>
      </c>
      <c r="U12" s="26" t="s">
        <v>63</v>
      </c>
      <c r="V12" s="26" t="s">
        <v>64</v>
      </c>
      <c r="W12" s="26" t="s">
        <v>15</v>
      </c>
      <c r="X12" s="26" t="s">
        <v>16</v>
      </c>
      <c r="Y12" s="26" t="s">
        <v>17</v>
      </c>
      <c r="Z12" s="26" t="s">
        <v>18</v>
      </c>
      <c r="AA12" s="62"/>
      <c r="AB12" s="54"/>
    </row>
    <row r="13" spans="1:28" s="8" customFormat="1" ht="22.5" x14ac:dyDescent="0.2">
      <c r="A13" s="32" t="s">
        <v>19</v>
      </c>
      <c r="B13" s="32" t="s">
        <v>20</v>
      </c>
      <c r="C13" s="32" t="s">
        <v>21</v>
      </c>
      <c r="D13" s="32" t="s">
        <v>22</v>
      </c>
      <c r="E13" s="32" t="s">
        <v>23</v>
      </c>
      <c r="F13" s="32" t="s">
        <v>24</v>
      </c>
      <c r="G13" s="32" t="s">
        <v>25</v>
      </c>
      <c r="H13" s="32" t="s">
        <v>26</v>
      </c>
      <c r="I13" s="42" t="s">
        <v>55</v>
      </c>
      <c r="J13" s="32" t="s">
        <v>56</v>
      </c>
      <c r="K13" s="32" t="s">
        <v>57</v>
      </c>
      <c r="L13" s="32" t="s">
        <v>58</v>
      </c>
      <c r="M13" s="32" t="s">
        <v>27</v>
      </c>
      <c r="N13" s="34" t="s">
        <v>28</v>
      </c>
      <c r="O13" s="34" t="s">
        <v>29</v>
      </c>
      <c r="P13" s="32" t="s">
        <v>30</v>
      </c>
      <c r="Q13" s="34" t="s">
        <v>31</v>
      </c>
      <c r="R13" s="34" t="s">
        <v>32</v>
      </c>
      <c r="S13" s="32" t="s">
        <v>59</v>
      </c>
      <c r="T13" s="35">
        <v>19</v>
      </c>
      <c r="U13" s="35">
        <v>20</v>
      </c>
      <c r="V13" s="43" t="s">
        <v>60</v>
      </c>
      <c r="W13" s="35">
        <v>22</v>
      </c>
      <c r="X13" s="35">
        <v>23</v>
      </c>
      <c r="Y13" s="35">
        <v>24</v>
      </c>
      <c r="Z13" s="35">
        <v>25</v>
      </c>
      <c r="AA13" s="35">
        <v>26</v>
      </c>
      <c r="AB13" s="36"/>
    </row>
    <row r="14" spans="1:28" s="24" customFormat="1" ht="33" customHeight="1" x14ac:dyDescent="0.2">
      <c r="A14" s="23" t="s">
        <v>116</v>
      </c>
      <c r="B14" s="37">
        <f>C14+D14</f>
        <v>25</v>
      </c>
      <c r="C14" s="38">
        <v>13</v>
      </c>
      <c r="D14" s="38">
        <v>12</v>
      </c>
      <c r="E14" s="38">
        <v>19</v>
      </c>
      <c r="F14" s="38">
        <v>6</v>
      </c>
      <c r="G14" s="38">
        <v>12</v>
      </c>
      <c r="H14" s="38">
        <v>76</v>
      </c>
      <c r="I14" s="46">
        <f>K14+Q14</f>
        <v>2190.1324519999998</v>
      </c>
      <c r="J14" s="37">
        <f>L14+R14</f>
        <v>0</v>
      </c>
      <c r="K14" s="46">
        <f>M14+O14</f>
        <v>895.10245200000008</v>
      </c>
      <c r="L14" s="37">
        <f>N14+P14</f>
        <v>0</v>
      </c>
      <c r="M14" s="46">
        <f>113.502452</f>
        <v>113.50245200000001</v>
      </c>
      <c r="N14" s="38">
        <v>0</v>
      </c>
      <c r="O14" s="46">
        <v>781.6</v>
      </c>
      <c r="P14" s="38">
        <v>0</v>
      </c>
      <c r="Q14" s="46">
        <f>545.43+749.6</f>
        <v>1295.03</v>
      </c>
      <c r="R14" s="38">
        <v>0</v>
      </c>
      <c r="S14" s="39">
        <f>T14+U14</f>
        <v>85.25</v>
      </c>
      <c r="T14" s="40">
        <v>85.25</v>
      </c>
      <c r="U14" s="38">
        <v>0</v>
      </c>
      <c r="V14" s="37">
        <f>SUM(W14:X14)</f>
        <v>15</v>
      </c>
      <c r="W14" s="38">
        <v>7</v>
      </c>
      <c r="X14" s="38">
        <v>8</v>
      </c>
      <c r="Y14" s="38">
        <v>0</v>
      </c>
      <c r="Z14" s="38">
        <v>0</v>
      </c>
      <c r="AA14" s="38">
        <v>0</v>
      </c>
      <c r="AB14" s="41">
        <f>B14-G14</f>
        <v>13</v>
      </c>
    </row>
    <row r="16" spans="1:28" x14ac:dyDescent="0.25">
      <c r="L16" s="45"/>
    </row>
  </sheetData>
  <mergeCells count="26">
    <mergeCell ref="AB8:AB12"/>
    <mergeCell ref="A8:A12"/>
    <mergeCell ref="B8:F10"/>
    <mergeCell ref="A1:E1"/>
    <mergeCell ref="A2:E2"/>
    <mergeCell ref="A4:AA4"/>
    <mergeCell ref="A5:AA5"/>
    <mergeCell ref="A6:AA6"/>
    <mergeCell ref="S9:X10"/>
    <mergeCell ref="B11:B12"/>
    <mergeCell ref="C11:F11"/>
    <mergeCell ref="Y9:Z10"/>
    <mergeCell ref="AA9:AA12"/>
    <mergeCell ref="H8:H12"/>
    <mergeCell ref="G8:G12"/>
    <mergeCell ref="O11:P11"/>
    <mergeCell ref="I8:AA8"/>
    <mergeCell ref="K11:L11"/>
    <mergeCell ref="S11:U11"/>
    <mergeCell ref="I10:I12"/>
    <mergeCell ref="J10:J12"/>
    <mergeCell ref="K10:P10"/>
    <mergeCell ref="Q10:R11"/>
    <mergeCell ref="I9:R9"/>
    <mergeCell ref="V11:X11"/>
    <mergeCell ref="M11:N11"/>
  </mergeCells>
  <pageMargins left="0" right="0" top="0" bottom="0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34"/>
  <sheetViews>
    <sheetView zoomScale="115" zoomScaleNormal="115" workbookViewId="0">
      <pane ySplit="14" topLeftCell="A15" activePane="bottomLeft" state="frozen"/>
      <selection pane="bottomLeft" activeCell="A5" sqref="A5:AI5"/>
    </sheetView>
  </sheetViews>
  <sheetFormatPr defaultRowHeight="12.75" x14ac:dyDescent="0.2"/>
  <cols>
    <col min="1" max="1" width="8.140625" style="1" customWidth="1"/>
    <col min="2" max="2" width="6.140625" style="1" customWidth="1"/>
    <col min="3" max="3" width="8.28515625" style="1" customWidth="1"/>
    <col min="4" max="4" width="5.42578125" style="1" customWidth="1"/>
    <col min="5" max="5" width="6" style="1" customWidth="1"/>
    <col min="6" max="6" width="9.7109375" style="1" customWidth="1"/>
    <col min="7" max="7" width="9.28515625" style="1" customWidth="1"/>
    <col min="8" max="8" width="5.85546875" style="1" bestFit="1" customWidth="1"/>
    <col min="9" max="9" width="5.85546875" style="1" customWidth="1"/>
    <col min="10" max="11" width="7.28515625" style="1" customWidth="1"/>
    <col min="12" max="12" width="5.85546875" style="1" customWidth="1"/>
    <col min="13" max="13" width="5.5703125" style="1" customWidth="1"/>
    <col min="14" max="14" width="6.5703125" style="1" customWidth="1"/>
    <col min="15" max="15" width="7.140625" style="1" customWidth="1"/>
    <col min="16" max="17" width="7.28515625" style="1" customWidth="1"/>
    <col min="18" max="18" width="6.140625" style="1" customWidth="1"/>
    <col min="19" max="19" width="7" style="1" customWidth="1"/>
    <col min="20" max="20" width="5" style="1" customWidth="1"/>
    <col min="21" max="21" width="6.42578125" style="1" bestFit="1" customWidth="1"/>
    <col min="22" max="22" width="6.85546875" style="1" customWidth="1"/>
    <col min="23" max="23" width="4.5703125" style="1" customWidth="1"/>
    <col min="24" max="25" width="5.85546875" style="1" customWidth="1"/>
    <col min="26" max="26" width="4" style="1" customWidth="1"/>
    <col min="27" max="27" width="4.85546875" style="1" customWidth="1"/>
    <col min="28" max="28" width="5" style="1" customWidth="1"/>
    <col min="29" max="29" width="4.5703125" style="1" customWidth="1"/>
    <col min="30" max="30" width="4.28515625" style="1" customWidth="1"/>
    <col min="31" max="31" width="5.5703125" style="1" customWidth="1"/>
    <col min="32" max="32" width="4.5703125" style="1" customWidth="1"/>
    <col min="33" max="33" width="5" style="1" customWidth="1"/>
    <col min="34" max="34" width="7" style="1" customWidth="1"/>
    <col min="35" max="35" width="6.85546875" style="1" customWidth="1"/>
    <col min="36" max="16384" width="9.140625" style="1"/>
  </cols>
  <sheetData>
    <row r="1" spans="1:35" ht="15" x14ac:dyDescent="0.25">
      <c r="A1" s="55" t="str">
        <f>'01-TTr'!A1:E1</f>
        <v>UBND TỈNH ĐỒNG NAI</v>
      </c>
      <c r="B1" s="55"/>
      <c r="C1" s="55"/>
      <c r="D1" s="55"/>
      <c r="E1" s="55"/>
    </row>
    <row r="2" spans="1:35" ht="14.25" x14ac:dyDescent="0.2">
      <c r="A2" s="56" t="str">
        <f>'01-TTr'!A2:E2</f>
        <v>THANH TRA TỈNH</v>
      </c>
      <c r="B2" s="56"/>
      <c r="C2" s="56"/>
      <c r="D2" s="56"/>
      <c r="E2" s="56"/>
    </row>
    <row r="3" spans="1:35" x14ac:dyDescent="0.2">
      <c r="AG3" s="3" t="s">
        <v>54</v>
      </c>
      <c r="AH3" s="3"/>
    </row>
    <row r="5" spans="1:35" x14ac:dyDescent="0.2">
      <c r="A5" s="66" t="s">
        <v>121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</row>
    <row r="6" spans="1:35" x14ac:dyDescent="0.2">
      <c r="A6" s="58" t="str">
        <f>'01-TTr'!A5:S5</f>
        <v>Số liệu tính từ ngày  06/12/2025 đến ngày 05/3/2026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</row>
    <row r="7" spans="1:35" x14ac:dyDescent="0.2">
      <c r="A7" s="58" t="str">
        <f>'01-TTr'!A6:S6</f>
        <v>(Kèm theo Báo cáo số:            /BC-TT  ngày         /3/2026 của Thanh tra tỉnh Đồng Nai)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</row>
    <row r="8" spans="1:35" x14ac:dyDescent="0.2">
      <c r="AE8" s="3" t="s">
        <v>34</v>
      </c>
    </row>
    <row r="9" spans="1:35" ht="15" customHeight="1" x14ac:dyDescent="0.2">
      <c r="A9" s="63" t="s">
        <v>2</v>
      </c>
      <c r="B9" s="63" t="s">
        <v>114</v>
      </c>
      <c r="C9" s="63"/>
      <c r="D9" s="63" t="s">
        <v>75</v>
      </c>
      <c r="E9" s="63"/>
      <c r="F9" s="63" t="s">
        <v>82</v>
      </c>
      <c r="G9" s="63"/>
      <c r="H9" s="63"/>
      <c r="I9" s="63"/>
      <c r="J9" s="63" t="s">
        <v>85</v>
      </c>
      <c r="K9" s="63"/>
      <c r="L9" s="63"/>
      <c r="M9" s="63"/>
      <c r="N9" s="63" t="s">
        <v>86</v>
      </c>
      <c r="O9" s="63"/>
      <c r="P9" s="63"/>
      <c r="Q9" s="63"/>
      <c r="R9" s="73" t="s">
        <v>96</v>
      </c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67" t="s">
        <v>9</v>
      </c>
      <c r="AE9" s="68"/>
      <c r="AF9" s="68"/>
      <c r="AG9" s="69"/>
      <c r="AH9" s="67" t="s">
        <v>36</v>
      </c>
      <c r="AI9" s="69"/>
    </row>
    <row r="10" spans="1:35" s="11" customFormat="1" ht="43.5" customHeight="1" x14ac:dyDescent="0.2">
      <c r="A10" s="63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 t="s">
        <v>94</v>
      </c>
      <c r="S10" s="63"/>
      <c r="T10" s="63"/>
      <c r="U10" s="63"/>
      <c r="V10" s="63"/>
      <c r="W10" s="63"/>
      <c r="X10" s="63" t="s">
        <v>65</v>
      </c>
      <c r="Y10" s="63"/>
      <c r="Z10" s="63"/>
      <c r="AA10" s="63"/>
      <c r="AB10" s="63"/>
      <c r="AC10" s="63"/>
      <c r="AD10" s="70"/>
      <c r="AE10" s="71"/>
      <c r="AF10" s="71"/>
      <c r="AG10" s="72"/>
      <c r="AH10" s="70"/>
      <c r="AI10" s="72"/>
    </row>
    <row r="11" spans="1:35" s="11" customFormat="1" ht="47.25" customHeight="1" x14ac:dyDescent="0.2">
      <c r="A11" s="63"/>
      <c r="B11" s="63" t="s">
        <v>7</v>
      </c>
      <c r="C11" s="63" t="s">
        <v>74</v>
      </c>
      <c r="D11" s="63" t="s">
        <v>83</v>
      </c>
      <c r="E11" s="63" t="s">
        <v>84</v>
      </c>
      <c r="F11" s="63" t="s">
        <v>76</v>
      </c>
      <c r="G11" s="63"/>
      <c r="H11" s="63" t="s">
        <v>79</v>
      </c>
      <c r="I11" s="63"/>
      <c r="J11" s="63" t="s">
        <v>76</v>
      </c>
      <c r="K11" s="63"/>
      <c r="L11" s="63" t="s">
        <v>112</v>
      </c>
      <c r="M11" s="63"/>
      <c r="N11" s="63" t="s">
        <v>76</v>
      </c>
      <c r="O11" s="63"/>
      <c r="P11" s="63" t="s">
        <v>79</v>
      </c>
      <c r="Q11" s="63"/>
      <c r="R11" s="63" t="s">
        <v>92</v>
      </c>
      <c r="S11" s="63"/>
      <c r="T11" s="63"/>
      <c r="U11" s="63" t="s">
        <v>93</v>
      </c>
      <c r="V11" s="63"/>
      <c r="W11" s="63"/>
      <c r="X11" s="63" t="s">
        <v>95</v>
      </c>
      <c r="Y11" s="63"/>
      <c r="Z11" s="63"/>
      <c r="AA11" s="63" t="s">
        <v>93</v>
      </c>
      <c r="AB11" s="63"/>
      <c r="AC11" s="63"/>
      <c r="AD11" s="64" t="s">
        <v>98</v>
      </c>
      <c r="AE11" s="64"/>
      <c r="AF11" s="64" t="s">
        <v>99</v>
      </c>
      <c r="AG11" s="64"/>
      <c r="AH11" s="63" t="s">
        <v>101</v>
      </c>
      <c r="AI11" s="63" t="s">
        <v>100</v>
      </c>
    </row>
    <row r="12" spans="1:35" s="11" customFormat="1" ht="70.5" customHeight="1" x14ac:dyDescent="0.2">
      <c r="A12" s="63"/>
      <c r="B12" s="63"/>
      <c r="C12" s="63"/>
      <c r="D12" s="63"/>
      <c r="E12" s="63"/>
      <c r="F12" s="25" t="s">
        <v>77</v>
      </c>
      <c r="G12" s="25" t="s">
        <v>78</v>
      </c>
      <c r="H12" s="25" t="s">
        <v>80</v>
      </c>
      <c r="I12" s="25" t="s">
        <v>81</v>
      </c>
      <c r="J12" s="25" t="s">
        <v>77</v>
      </c>
      <c r="K12" s="25" t="s">
        <v>78</v>
      </c>
      <c r="L12" s="25" t="s">
        <v>80</v>
      </c>
      <c r="M12" s="25" t="s">
        <v>81</v>
      </c>
      <c r="N12" s="25" t="s">
        <v>87</v>
      </c>
      <c r="O12" s="25" t="s">
        <v>88</v>
      </c>
      <c r="P12" s="25" t="s">
        <v>89</v>
      </c>
      <c r="Q12" s="25" t="s">
        <v>90</v>
      </c>
      <c r="R12" s="25" t="s">
        <v>91</v>
      </c>
      <c r="S12" s="25" t="s">
        <v>15</v>
      </c>
      <c r="T12" s="25" t="s">
        <v>16</v>
      </c>
      <c r="U12" s="25" t="s">
        <v>91</v>
      </c>
      <c r="V12" s="25" t="s">
        <v>15</v>
      </c>
      <c r="W12" s="25" t="s">
        <v>16</v>
      </c>
      <c r="X12" s="25" t="s">
        <v>91</v>
      </c>
      <c r="Y12" s="25" t="s">
        <v>15</v>
      </c>
      <c r="Z12" s="25" t="s">
        <v>16</v>
      </c>
      <c r="AA12" s="25" t="s">
        <v>91</v>
      </c>
      <c r="AB12" s="25" t="s">
        <v>15</v>
      </c>
      <c r="AC12" s="25" t="s">
        <v>16</v>
      </c>
      <c r="AD12" s="25" t="s">
        <v>17</v>
      </c>
      <c r="AE12" s="25" t="s">
        <v>18</v>
      </c>
      <c r="AF12" s="25" t="s">
        <v>17</v>
      </c>
      <c r="AG12" s="25" t="s">
        <v>18</v>
      </c>
      <c r="AH12" s="63"/>
      <c r="AI12" s="63"/>
    </row>
    <row r="13" spans="1:35" s="10" customFormat="1" ht="24.75" customHeight="1" x14ac:dyDescent="0.2">
      <c r="A13" s="32" t="s">
        <v>19</v>
      </c>
      <c r="B13" s="32" t="s">
        <v>73</v>
      </c>
      <c r="C13" s="32" t="s">
        <v>21</v>
      </c>
      <c r="D13" s="32">
        <v>3</v>
      </c>
      <c r="E13" s="32">
        <v>4</v>
      </c>
      <c r="F13" s="32">
        <v>5</v>
      </c>
      <c r="G13" s="32">
        <v>6</v>
      </c>
      <c r="H13" s="32">
        <v>7</v>
      </c>
      <c r="I13" s="32">
        <v>8</v>
      </c>
      <c r="J13" s="32">
        <v>9</v>
      </c>
      <c r="K13" s="32">
        <v>10</v>
      </c>
      <c r="L13" s="32">
        <v>11</v>
      </c>
      <c r="M13" s="32">
        <v>12</v>
      </c>
      <c r="N13" s="32">
        <v>13</v>
      </c>
      <c r="O13" s="32">
        <v>14</v>
      </c>
      <c r="P13" s="32">
        <v>15</v>
      </c>
      <c r="Q13" s="32">
        <v>16</v>
      </c>
      <c r="R13" s="32" t="s">
        <v>38</v>
      </c>
      <c r="S13" s="32">
        <v>18</v>
      </c>
      <c r="T13" s="32">
        <v>19</v>
      </c>
      <c r="U13" s="32" t="s">
        <v>39</v>
      </c>
      <c r="V13" s="32">
        <v>21</v>
      </c>
      <c r="W13" s="32">
        <v>22</v>
      </c>
      <c r="X13" s="32" t="s">
        <v>40</v>
      </c>
      <c r="Y13" s="32">
        <v>24</v>
      </c>
      <c r="Z13" s="32">
        <v>25</v>
      </c>
      <c r="AA13" s="32" t="s">
        <v>97</v>
      </c>
      <c r="AB13" s="32">
        <v>27</v>
      </c>
      <c r="AC13" s="32">
        <v>28</v>
      </c>
      <c r="AD13" s="32">
        <v>29</v>
      </c>
      <c r="AE13" s="32">
        <v>30</v>
      </c>
      <c r="AF13" s="32">
        <v>31</v>
      </c>
      <c r="AG13" s="32">
        <v>32</v>
      </c>
      <c r="AH13" s="32">
        <v>33</v>
      </c>
      <c r="AI13" s="32">
        <v>34</v>
      </c>
    </row>
    <row r="14" spans="1:35" s="22" customFormat="1" ht="38.25" x14ac:dyDescent="0.2">
      <c r="A14" s="49" t="s">
        <v>116</v>
      </c>
      <c r="B14" s="33">
        <f>D14+E14</f>
        <v>84</v>
      </c>
      <c r="C14" s="21">
        <v>72</v>
      </c>
      <c r="D14" s="21">
        <v>4</v>
      </c>
      <c r="E14" s="21">
        <v>80</v>
      </c>
      <c r="F14" s="47">
        <f>1957+113.5</f>
        <v>2070.5</v>
      </c>
      <c r="G14" s="48">
        <v>113.5</v>
      </c>
      <c r="H14" s="44">
        <f t="shared" ref="H14:M14" si="0">SUM(H15:H19)</f>
        <v>0</v>
      </c>
      <c r="I14" s="44">
        <v>0</v>
      </c>
      <c r="J14" s="47">
        <v>781.6</v>
      </c>
      <c r="K14" s="48">
        <v>724.1</v>
      </c>
      <c r="L14" s="44">
        <v>0</v>
      </c>
      <c r="M14" s="44">
        <f t="shared" si="0"/>
        <v>0</v>
      </c>
      <c r="N14" s="47">
        <v>1295</v>
      </c>
      <c r="O14" s="21">
        <v>0</v>
      </c>
      <c r="P14" s="21">
        <v>0</v>
      </c>
      <c r="Q14" s="21">
        <v>0</v>
      </c>
      <c r="R14" s="47">
        <f>S14+T14</f>
        <v>85.25</v>
      </c>
      <c r="S14" s="48">
        <v>85.25</v>
      </c>
      <c r="T14" s="21">
        <v>0</v>
      </c>
      <c r="U14" s="47">
        <f>V14+W14</f>
        <v>85.25</v>
      </c>
      <c r="V14" s="48">
        <v>85.25</v>
      </c>
      <c r="W14" s="21">
        <v>0</v>
      </c>
      <c r="X14" s="33">
        <f>Y14+Z14</f>
        <v>0</v>
      </c>
      <c r="Y14" s="21">
        <v>0</v>
      </c>
      <c r="Z14" s="21">
        <v>0</v>
      </c>
      <c r="AA14" s="33">
        <f>AB14+AC14</f>
        <v>0</v>
      </c>
      <c r="AB14" s="21">
        <v>0</v>
      </c>
      <c r="AC14" s="21">
        <v>0</v>
      </c>
      <c r="AD14" s="21">
        <v>0</v>
      </c>
      <c r="AE14" s="21">
        <v>0</v>
      </c>
      <c r="AF14" s="21">
        <v>0</v>
      </c>
      <c r="AG14" s="21">
        <v>0</v>
      </c>
      <c r="AH14" s="21">
        <v>0</v>
      </c>
      <c r="AI14" s="21">
        <v>0</v>
      </c>
    </row>
    <row r="15" spans="1:35" ht="24" customHeight="1" x14ac:dyDescent="0.2">
      <c r="A15" s="65"/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</row>
    <row r="16" spans="1:35" x14ac:dyDescent="0.2">
      <c r="A16" s="14"/>
      <c r="Q16" s="1" t="s">
        <v>113</v>
      </c>
    </row>
    <row r="17" spans="1:1" x14ac:dyDescent="0.2">
      <c r="A17" s="15"/>
    </row>
    <row r="18" spans="1:1" x14ac:dyDescent="0.2">
      <c r="A18" s="18"/>
    </row>
    <row r="19" spans="1:1" x14ac:dyDescent="0.2">
      <c r="A19" s="4"/>
    </row>
    <row r="20" spans="1:1" x14ac:dyDescent="0.2">
      <c r="A20" s="4"/>
    </row>
    <row r="21" spans="1:1" x14ac:dyDescent="0.2">
      <c r="A21" s="4"/>
    </row>
    <row r="22" spans="1:1" s="17" customFormat="1" x14ac:dyDescent="0.2">
      <c r="A22" s="16"/>
    </row>
    <row r="23" spans="1:1" x14ac:dyDescent="0.2">
      <c r="A23" s="4"/>
    </row>
    <row r="24" spans="1:1" x14ac:dyDescent="0.2">
      <c r="A24" s="4"/>
    </row>
    <row r="25" spans="1:1" x14ac:dyDescent="0.2">
      <c r="A25" s="4"/>
    </row>
    <row r="26" spans="1:1" x14ac:dyDescent="0.2">
      <c r="A26" s="4"/>
    </row>
    <row r="27" spans="1:1" x14ac:dyDescent="0.2">
      <c r="A27" s="4"/>
    </row>
    <row r="33" ht="32.25" customHeight="1" x14ac:dyDescent="0.2"/>
    <row r="34" ht="25.5" customHeight="1" x14ac:dyDescent="0.2"/>
  </sheetData>
  <mergeCells count="35">
    <mergeCell ref="A9:A12"/>
    <mergeCell ref="R9:AC9"/>
    <mergeCell ref="AH11:AH12"/>
    <mergeCell ref="N11:O11"/>
    <mergeCell ref="P11:Q11"/>
    <mergeCell ref="R10:W10"/>
    <mergeCell ref="X10:AC10"/>
    <mergeCell ref="X11:Z11"/>
    <mergeCell ref="AA11:AC11"/>
    <mergeCell ref="N9:Q10"/>
    <mergeCell ref="C11:C12"/>
    <mergeCell ref="J11:K11"/>
    <mergeCell ref="L11:M11"/>
    <mergeCell ref="A15:AI15"/>
    <mergeCell ref="A5:AI5"/>
    <mergeCell ref="A6:AI6"/>
    <mergeCell ref="A7:AI7"/>
    <mergeCell ref="A1:E1"/>
    <mergeCell ref="A2:E2"/>
    <mergeCell ref="J9:M10"/>
    <mergeCell ref="F9:I10"/>
    <mergeCell ref="D9:E10"/>
    <mergeCell ref="B9:C10"/>
    <mergeCell ref="F11:G11"/>
    <mergeCell ref="H11:I11"/>
    <mergeCell ref="D11:D12"/>
    <mergeCell ref="E11:E12"/>
    <mergeCell ref="AD9:AG10"/>
    <mergeCell ref="AH9:AI10"/>
    <mergeCell ref="AI11:AI12"/>
    <mergeCell ref="B11:B12"/>
    <mergeCell ref="R11:T11"/>
    <mergeCell ref="U11:W11"/>
    <mergeCell ref="AD11:AE11"/>
    <mergeCell ref="AF11:AG11"/>
  </mergeCells>
  <pageMargins left="0" right="0" top="0" bottom="0" header="0.31496062992125984" footer="0.31496062992125984"/>
  <pageSetup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2"/>
  <sheetViews>
    <sheetView zoomScale="130" zoomScaleNormal="130" workbookViewId="0">
      <pane ySplit="12" topLeftCell="A31" activePane="bottomLeft" state="frozen"/>
      <selection pane="bottomLeft" activeCell="C12" sqref="C12"/>
    </sheetView>
  </sheetViews>
  <sheetFormatPr defaultRowHeight="12.75" x14ac:dyDescent="0.2"/>
  <cols>
    <col min="1" max="1" width="21.42578125" style="6" customWidth="1"/>
    <col min="2" max="2" width="9.42578125" style="1" customWidth="1"/>
    <col min="3" max="3" width="9.5703125" style="1" customWidth="1"/>
    <col min="4" max="4" width="9" style="1" customWidth="1"/>
    <col min="5" max="5" width="8" style="1" customWidth="1"/>
    <col min="6" max="6" width="8.28515625" style="1" customWidth="1"/>
    <col min="7" max="7" width="8.85546875" style="1" customWidth="1"/>
    <col min="8" max="9" width="9.140625" style="1"/>
    <col min="10" max="13" width="7.7109375" style="1" customWidth="1"/>
    <col min="14" max="14" width="9.140625" style="1"/>
    <col min="15" max="18" width="8.28515625" style="1" customWidth="1"/>
    <col min="19" max="16384" width="9.140625" style="1"/>
  </cols>
  <sheetData>
    <row r="1" spans="1:19" ht="15" x14ac:dyDescent="0.25">
      <c r="A1" s="55" t="str">
        <f>'01-TTr'!A1:E1</f>
        <v>UBND TỈNH ĐỒNG NAI</v>
      </c>
      <c r="B1" s="55"/>
      <c r="C1" s="55"/>
      <c r="D1" s="55"/>
      <c r="E1" s="55"/>
    </row>
    <row r="2" spans="1:19" ht="14.25" x14ac:dyDescent="0.2">
      <c r="A2" s="56" t="str">
        <f>'01-TTr'!A2:E2</f>
        <v>THANH TRA TỈNH</v>
      </c>
      <c r="B2" s="56"/>
      <c r="C2" s="56"/>
      <c r="D2" s="56"/>
      <c r="E2" s="56"/>
    </row>
    <row r="3" spans="1:19" x14ac:dyDescent="0.2">
      <c r="Q3" s="3" t="s">
        <v>102</v>
      </c>
    </row>
    <row r="5" spans="1:19" x14ac:dyDescent="0.2">
      <c r="A5" s="66" t="s">
        <v>122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</row>
    <row r="6" spans="1:19" x14ac:dyDescent="0.2">
      <c r="A6" s="58" t="str">
        <f>'01-TTr'!A5:S5</f>
        <v>Số liệu tính từ ngày  06/12/2025 đến ngày 05/3/2026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</row>
    <row r="7" spans="1:19" x14ac:dyDescent="0.2">
      <c r="A7" s="58" t="str">
        <f>'01-TTr'!A6:S6</f>
        <v>(Kèm theo Báo cáo số:            /BC-TT  ngày         /3/2026 của Thanh tra tỉnh Đồng Nai)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</row>
    <row r="8" spans="1:19" s="12" customFormat="1" ht="65.25" customHeight="1" x14ac:dyDescent="0.2">
      <c r="A8" s="74" t="s">
        <v>2</v>
      </c>
      <c r="B8" s="74" t="s">
        <v>103</v>
      </c>
      <c r="C8" s="74"/>
      <c r="D8" s="74"/>
      <c r="E8" s="74" t="s">
        <v>104</v>
      </c>
      <c r="F8" s="74"/>
      <c r="G8" s="74" t="s">
        <v>105</v>
      </c>
      <c r="H8" s="74"/>
      <c r="I8" s="74"/>
      <c r="J8" s="74"/>
      <c r="K8" s="74"/>
      <c r="L8" s="74"/>
      <c r="M8" s="74"/>
      <c r="N8" s="74" t="s">
        <v>106</v>
      </c>
      <c r="O8" s="74"/>
      <c r="P8" s="74"/>
      <c r="Q8" s="74"/>
      <c r="R8" s="74"/>
    </row>
    <row r="9" spans="1:19" s="12" customFormat="1" ht="41.25" customHeight="1" x14ac:dyDescent="0.2">
      <c r="A9" s="74"/>
      <c r="B9" s="74" t="s">
        <v>42</v>
      </c>
      <c r="C9" s="74" t="s">
        <v>43</v>
      </c>
      <c r="D9" s="74" t="s">
        <v>44</v>
      </c>
      <c r="E9" s="74" t="s">
        <v>45</v>
      </c>
      <c r="F9" s="74" t="s">
        <v>46</v>
      </c>
      <c r="G9" s="74" t="s">
        <v>47</v>
      </c>
      <c r="H9" s="74" t="s">
        <v>48</v>
      </c>
      <c r="I9" s="74" t="s">
        <v>49</v>
      </c>
      <c r="J9" s="74" t="s">
        <v>50</v>
      </c>
      <c r="K9" s="74"/>
      <c r="L9" s="74" t="s">
        <v>51</v>
      </c>
      <c r="M9" s="74"/>
      <c r="N9" s="74" t="s">
        <v>52</v>
      </c>
      <c r="O9" s="74" t="s">
        <v>53</v>
      </c>
      <c r="P9" s="74"/>
      <c r="Q9" s="74" t="s">
        <v>41</v>
      </c>
      <c r="R9" s="74"/>
    </row>
    <row r="10" spans="1:19" s="12" customFormat="1" ht="53.25" customHeight="1" x14ac:dyDescent="0.2">
      <c r="A10" s="74"/>
      <c r="B10" s="74"/>
      <c r="C10" s="74"/>
      <c r="D10" s="74"/>
      <c r="E10" s="74"/>
      <c r="F10" s="74"/>
      <c r="G10" s="74"/>
      <c r="H10" s="74"/>
      <c r="I10" s="74"/>
      <c r="J10" s="29" t="s">
        <v>15</v>
      </c>
      <c r="K10" s="29" t="s">
        <v>16</v>
      </c>
      <c r="L10" s="29" t="s">
        <v>17</v>
      </c>
      <c r="M10" s="29" t="s">
        <v>18</v>
      </c>
      <c r="N10" s="74"/>
      <c r="O10" s="29" t="s">
        <v>15</v>
      </c>
      <c r="P10" s="29" t="s">
        <v>16</v>
      </c>
      <c r="Q10" s="29" t="s">
        <v>17</v>
      </c>
      <c r="R10" s="29" t="s">
        <v>18</v>
      </c>
      <c r="S10" s="13"/>
    </row>
    <row r="11" spans="1:19" ht="15" customHeight="1" x14ac:dyDescent="0.2">
      <c r="A11" s="30" t="s">
        <v>33</v>
      </c>
      <c r="B11" s="31">
        <v>1</v>
      </c>
      <c r="C11" s="31">
        <v>2</v>
      </c>
      <c r="D11" s="31">
        <v>3</v>
      </c>
      <c r="E11" s="31">
        <v>4</v>
      </c>
      <c r="F11" s="31">
        <v>5</v>
      </c>
      <c r="G11" s="31">
        <v>6</v>
      </c>
      <c r="H11" s="31">
        <v>7</v>
      </c>
      <c r="I11" s="31">
        <v>8</v>
      </c>
      <c r="J11" s="31">
        <v>9</v>
      </c>
      <c r="K11" s="31">
        <v>10</v>
      </c>
      <c r="L11" s="31">
        <v>11</v>
      </c>
      <c r="M11" s="31">
        <v>12</v>
      </c>
      <c r="N11" s="31">
        <v>13</v>
      </c>
      <c r="O11" s="31">
        <v>14</v>
      </c>
      <c r="P11" s="31">
        <v>15</v>
      </c>
      <c r="Q11" s="31">
        <v>16</v>
      </c>
      <c r="R11" s="31">
        <v>17</v>
      </c>
    </row>
    <row r="12" spans="1:19" s="5" customFormat="1" ht="35.25" customHeight="1" x14ac:dyDescent="0.2">
      <c r="A12" s="49" t="s">
        <v>116</v>
      </c>
      <c r="B12" s="7">
        <v>5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</row>
  </sheetData>
  <mergeCells count="23">
    <mergeCell ref="A1:E1"/>
    <mergeCell ref="A2:E2"/>
    <mergeCell ref="F9:F10"/>
    <mergeCell ref="G9:G10"/>
    <mergeCell ref="H9:H10"/>
    <mergeCell ref="A8:A10"/>
    <mergeCell ref="B8:D8"/>
    <mergeCell ref="E8:F8"/>
    <mergeCell ref="G8:M8"/>
    <mergeCell ref="B9:B10"/>
    <mergeCell ref="C9:C10"/>
    <mergeCell ref="D9:D10"/>
    <mergeCell ref="N9:N10"/>
    <mergeCell ref="O9:P9"/>
    <mergeCell ref="Q9:R9"/>
    <mergeCell ref="A5:R5"/>
    <mergeCell ref="A6:R6"/>
    <mergeCell ref="A7:R7"/>
    <mergeCell ref="E9:E10"/>
    <mergeCell ref="L9:M9"/>
    <mergeCell ref="I9:I10"/>
    <mergeCell ref="J9:K9"/>
    <mergeCell ref="N8:R8"/>
  </mergeCells>
  <conditionalFormatting sqref="B12:R12">
    <cfRule type="containsText" dxfId="0" priority="4" operator="containsText" text="Lỗi">
      <formula>NOT(ISERROR(SEARCH("Lỗi",B12)))</formula>
    </cfRule>
  </conditionalFormatting>
  <pageMargins left="0.70866141732283472" right="0.70866141732283472" top="0.74803149606299213" bottom="0.74803149606299213" header="0.31496062992125984" footer="0.31496062992125984"/>
  <pageSetup scale="8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01-TTr</vt:lpstr>
      <vt:lpstr>02-TTr</vt:lpstr>
      <vt:lpstr>03-TTr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Welcome</dc:creator>
  <cp:lastModifiedBy>VanAnh</cp:lastModifiedBy>
  <cp:lastPrinted>2025-09-08T03:56:07Z</cp:lastPrinted>
  <dcterms:created xsi:type="dcterms:W3CDTF">2025-07-25T14:39:57Z</dcterms:created>
  <dcterms:modified xsi:type="dcterms:W3CDTF">2026-03-19T01:28:50Z</dcterms:modified>
</cp:coreProperties>
</file>