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wnloads\Ngheo\"/>
    </mc:Choice>
  </mc:AlternateContent>
  <bookViews>
    <workbookView xWindow="-105" yWindow="-105" windowWidth="23250" windowHeight="12570" tabRatio="881" firstSheet="1" activeTab="19"/>
  </bookViews>
  <sheets>
    <sheet name="Kangatang" sheetId="42" state="hidden" r:id="rId1"/>
    <sheet name="1A" sheetId="1" r:id="rId2"/>
    <sheet name="1B" sheetId="12" r:id="rId3"/>
    <sheet name="2A" sheetId="31" r:id="rId4"/>
    <sheet name="2B" sheetId="33" r:id="rId5"/>
    <sheet name="3A" sheetId="32" r:id="rId6"/>
    <sheet name="3B" sheetId="34" r:id="rId7"/>
    <sheet name="4A" sheetId="4" r:id="rId8"/>
    <sheet name="4B" sheetId="38" r:id="rId9"/>
    <sheet name="5A" sheetId="37" r:id="rId10"/>
    <sheet name="5B" sheetId="16" r:id="rId11"/>
    <sheet name="6A" sheetId="36" r:id="rId12"/>
    <sheet name="6B" sheetId="35" r:id="rId13"/>
    <sheet name="7A" sheetId="10" r:id="rId14"/>
    <sheet name="7B" sheetId="39" r:id="rId15"/>
    <sheet name="8A" sheetId="25" r:id="rId16"/>
    <sheet name="8B" sheetId="24" r:id="rId17"/>
    <sheet name="9A" sheetId="28" r:id="rId18"/>
    <sheet name="9B" sheetId="29" r:id="rId19"/>
    <sheet name="10A" sheetId="40" r:id="rId20"/>
    <sheet name="10B" sheetId="41" r:id="rId21"/>
    <sheet name="11A" sheetId="9" r:id="rId22"/>
    <sheet name="11B" sheetId="22" r:id="rId23"/>
    <sheet name="Sheet1" sheetId="30" r:id="rId24"/>
  </sheets>
  <definedNames>
    <definedName name="_xlnm.Print_Area" localSheetId="19">'10A'!$A$1:$J$300</definedName>
    <definedName name="_xlnm.Print_Area" localSheetId="20">'10B'!$A$1:$J$6</definedName>
    <definedName name="_xlnm.Print_Area" localSheetId="21">'11A'!$A$1:$J$110</definedName>
    <definedName name="_xlnm.Print_Area" localSheetId="22">'11B'!$A$1:$J$112</definedName>
    <definedName name="_xlnm.Print_Area" localSheetId="1">'1A'!$A$1:$H$105</definedName>
    <definedName name="_xlnm.Print_Area" localSheetId="3">'2A'!$A$1:$L$204</definedName>
    <definedName name="_xlnm.Print_Area" localSheetId="4">'2B'!$A$1:$L$204</definedName>
    <definedName name="_xlnm.Print_Area" localSheetId="5">'3A'!$A$1:$L$78</definedName>
    <definedName name="_xlnm.Print_Area" localSheetId="6">'3B'!$A$1:$L$78</definedName>
    <definedName name="_xlnm.Print_Area" localSheetId="7">'4A'!$A$1:$O$47</definedName>
    <definedName name="_xlnm.Print_Area" localSheetId="8">'4B'!$A$1:$O$44</definedName>
    <definedName name="_xlnm.Print_Area" localSheetId="9">'5A'!$A$1:$O$5</definedName>
    <definedName name="_xlnm.Print_Area" localSheetId="10">'5B'!$A$1:$O$6</definedName>
    <definedName name="_xlnm.Print_Area" localSheetId="11">'6A'!$A$1:$O$44</definedName>
    <definedName name="_xlnm.Print_Area" localSheetId="12">'6B'!$A$1:$O$45</definedName>
    <definedName name="_xlnm.Print_Area" localSheetId="13">'7A'!$A$1:$O$5</definedName>
    <definedName name="_xlnm.Print_Area" localSheetId="14">'7B'!$A$1:$O$6</definedName>
    <definedName name="_xlnm.Print_Area" localSheetId="15">'8A'!$A$1:$N$82</definedName>
    <definedName name="_xlnm.Print_Area" localSheetId="16">'8B'!$A$1:$N$80</definedName>
    <definedName name="_xlnm.Print_Area" localSheetId="17">'9A'!$A$1:$R$5</definedName>
    <definedName name="_xlnm.Print_Area" localSheetId="18">'9B'!$A$1:$R$41</definedName>
    <definedName name="_xlnm.Print_Titles" localSheetId="19">'10A'!$4:$6</definedName>
    <definedName name="_xlnm.Print_Titles" localSheetId="20">'10B'!$4:$6</definedName>
    <definedName name="_xlnm.Print_Titles" localSheetId="1">'1A'!$4:$7</definedName>
    <definedName name="_xlnm.Print_Titles" localSheetId="2">'1B'!$4:$7</definedName>
    <definedName name="_xlnm.Print_Titles" localSheetId="3">'2A'!$4:$8</definedName>
    <definedName name="_xlnm.Print_Titles" localSheetId="4">'2B'!$4:$8</definedName>
    <definedName name="_xlnm.Print_Titles" localSheetId="5">'3A'!$4:$6</definedName>
    <definedName name="_xlnm.Print_Titles" localSheetId="6">'3B'!$4:$6</definedName>
    <definedName name="_xlnm.Print_Titles" localSheetId="7">'4A'!$7:$8</definedName>
    <definedName name="_xlnm.Print_Titles" localSheetId="8">'4B'!$4:$5</definedName>
    <definedName name="_xlnm.Print_Titles" localSheetId="9">'5A'!$4:$5</definedName>
    <definedName name="_xlnm.Print_Titles" localSheetId="10">'5B'!$4:$5</definedName>
    <definedName name="_xlnm.Print_Titles" localSheetId="11">'6A'!$4:$5</definedName>
    <definedName name="_xlnm.Print_Titles" localSheetId="12">'6B'!$5:$6</definedName>
    <definedName name="_xlnm.Print_Titles" localSheetId="13">'7A'!$4:$5</definedName>
    <definedName name="_xlnm.Print_Titles" localSheetId="14">'7B'!$4:$5</definedName>
    <definedName name="_xlnm.Print_Titles" localSheetId="15">'8A'!$4:$7</definedName>
    <definedName name="_xlnm.Print_Titles" localSheetId="16">'8B'!$4:$8</definedName>
    <definedName name="_xlnm.Print_Titles" localSheetId="17">'9A'!$4:$5</definedName>
    <definedName name="_xlnm.Print_Titles" localSheetId="18">'9B'!$4:$5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4" i="1" l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83" i="1"/>
  <c r="A82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10" i="1"/>
  <c r="A11" i="1"/>
  <c r="A9" i="1"/>
  <c r="J105" i="1"/>
  <c r="H97" i="1"/>
  <c r="L102" i="29"/>
  <c r="L101" i="29"/>
  <c r="L100" i="29"/>
  <c r="L99" i="29"/>
  <c r="L98" i="29"/>
  <c r="L97" i="29"/>
  <c r="L96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8" i="29"/>
  <c r="L77" i="29"/>
  <c r="L76" i="29"/>
  <c r="L75" i="29"/>
  <c r="L74" i="29"/>
  <c r="L73" i="29"/>
  <c r="L72" i="29"/>
  <c r="L71" i="29"/>
  <c r="L70" i="29"/>
  <c r="L69" i="29"/>
  <c r="L68" i="29"/>
  <c r="L67" i="29"/>
  <c r="L66" i="29"/>
  <c r="L65" i="29"/>
  <c r="L64" i="29"/>
  <c r="L63" i="29"/>
  <c r="L62" i="29"/>
  <c r="L61" i="29"/>
  <c r="L60" i="29"/>
  <c r="L59" i="29"/>
  <c r="L58" i="29"/>
  <c r="L57" i="29"/>
  <c r="L56" i="29"/>
  <c r="L55" i="29"/>
  <c r="L54" i="29"/>
  <c r="L53" i="29"/>
  <c r="L52" i="29"/>
  <c r="L51" i="29"/>
  <c r="L50" i="29"/>
  <c r="L49" i="29"/>
  <c r="L48" i="29"/>
  <c r="L47" i="29"/>
  <c r="L46" i="29"/>
  <c r="L45" i="29"/>
  <c r="L44" i="29"/>
  <c r="L43" i="29"/>
  <c r="L42" i="29"/>
  <c r="L41" i="29"/>
  <c r="L40" i="29"/>
  <c r="O77" i="24" s="1"/>
  <c r="L39" i="29"/>
  <c r="O75" i="24" s="1"/>
  <c r="L38" i="29"/>
  <c r="O73" i="24" s="1"/>
  <c r="L37" i="29"/>
  <c r="L36" i="29"/>
  <c r="O69" i="24" s="1"/>
  <c r="L35" i="29"/>
  <c r="L34" i="29"/>
  <c r="O65" i="24" s="1"/>
  <c r="L33" i="29"/>
  <c r="O63" i="24" s="1"/>
  <c r="L32" i="29"/>
  <c r="O61" i="24" s="1"/>
  <c r="L31" i="29"/>
  <c r="O59" i="24" s="1"/>
  <c r="L30" i="29"/>
  <c r="L29" i="29"/>
  <c r="L28" i="29"/>
  <c r="L27" i="29"/>
  <c r="L26" i="29"/>
  <c r="L25" i="29"/>
  <c r="L24" i="29"/>
  <c r="L23" i="29"/>
  <c r="L22" i="29"/>
  <c r="L21" i="29"/>
  <c r="L20" i="29"/>
  <c r="L19" i="29"/>
  <c r="L18" i="29"/>
  <c r="L17" i="29"/>
  <c r="L16" i="29"/>
  <c r="L15" i="29"/>
  <c r="L14" i="29"/>
  <c r="L13" i="29"/>
  <c r="L12" i="29"/>
  <c r="L11" i="29"/>
  <c r="L10" i="29"/>
  <c r="L9" i="29"/>
  <c r="L8" i="29"/>
  <c r="L7" i="29"/>
  <c r="D102" i="29"/>
  <c r="D101" i="29"/>
  <c r="D100" i="29"/>
  <c r="D99" i="29"/>
  <c r="D98" i="29"/>
  <c r="D97" i="29"/>
  <c r="D96" i="29"/>
  <c r="D95" i="29"/>
  <c r="D94" i="29"/>
  <c r="D93" i="29"/>
  <c r="D92" i="29"/>
  <c r="D91" i="29"/>
  <c r="D90" i="29"/>
  <c r="D89" i="29"/>
  <c r="D88" i="29"/>
  <c r="D87" i="29"/>
  <c r="D86" i="29"/>
  <c r="D85" i="29"/>
  <c r="D84" i="29"/>
  <c r="D83" i="29"/>
  <c r="D82" i="29"/>
  <c r="D81" i="29"/>
  <c r="D80" i="29"/>
  <c r="D78" i="29"/>
  <c r="D77" i="29"/>
  <c r="D76" i="29"/>
  <c r="D75" i="29"/>
  <c r="D74" i="29"/>
  <c r="D73" i="29"/>
  <c r="D72" i="29"/>
  <c r="D71" i="29"/>
  <c r="D70" i="29"/>
  <c r="D69" i="29"/>
  <c r="D68" i="29"/>
  <c r="D67" i="29"/>
  <c r="D66" i="29"/>
  <c r="D65" i="29"/>
  <c r="D64" i="29"/>
  <c r="D63" i="29"/>
  <c r="D62" i="29"/>
  <c r="D61" i="29"/>
  <c r="D60" i="29"/>
  <c r="D59" i="29"/>
  <c r="D58" i="29"/>
  <c r="D57" i="29"/>
  <c r="D56" i="29"/>
  <c r="D55" i="29"/>
  <c r="D54" i="29"/>
  <c r="D53" i="29"/>
  <c r="D52" i="29"/>
  <c r="D51" i="29"/>
  <c r="D50" i="29"/>
  <c r="D49" i="29"/>
  <c r="D48" i="29"/>
  <c r="D47" i="29"/>
  <c r="D46" i="29"/>
  <c r="D45" i="29"/>
  <c r="D44" i="29"/>
  <c r="D43" i="29"/>
  <c r="D42" i="29"/>
  <c r="D41" i="29"/>
  <c r="P79" i="24" s="1"/>
  <c r="D40" i="29"/>
  <c r="P77" i="24" s="1"/>
  <c r="D39" i="29"/>
  <c r="P75" i="24" s="1"/>
  <c r="D38" i="29"/>
  <c r="P73" i="24" s="1"/>
  <c r="D37" i="29"/>
  <c r="D36" i="29"/>
  <c r="P69" i="24" s="1"/>
  <c r="D35" i="29"/>
  <c r="P67" i="24" s="1"/>
  <c r="D34" i="29"/>
  <c r="P65" i="24" s="1"/>
  <c r="D33" i="29"/>
  <c r="P63" i="24" s="1"/>
  <c r="D32" i="29"/>
  <c r="D31" i="29"/>
  <c r="P59" i="24" s="1"/>
  <c r="D30" i="29"/>
  <c r="D29" i="29"/>
  <c r="D28" i="29"/>
  <c r="D27" i="29"/>
  <c r="D26" i="29"/>
  <c r="D25" i="29"/>
  <c r="D24" i="29"/>
  <c r="D23" i="29"/>
  <c r="D22" i="29"/>
  <c r="D21" i="29"/>
  <c r="D20" i="29"/>
  <c r="D19" i="29"/>
  <c r="D18" i="29"/>
  <c r="D17" i="29"/>
  <c r="D16" i="29"/>
  <c r="D15" i="29"/>
  <c r="D14" i="29"/>
  <c r="D13" i="29"/>
  <c r="D12" i="29"/>
  <c r="D11" i="29"/>
  <c r="D10" i="29"/>
  <c r="D9" i="29"/>
  <c r="D8" i="29"/>
  <c r="D7" i="29"/>
  <c r="L102" i="28"/>
  <c r="L101" i="28"/>
  <c r="L100" i="28"/>
  <c r="L99" i="28"/>
  <c r="L98" i="28"/>
  <c r="L97" i="28"/>
  <c r="L96" i="28"/>
  <c r="L95" i="28"/>
  <c r="L94" i="28"/>
  <c r="L93" i="28"/>
  <c r="L92" i="28"/>
  <c r="L91" i="28"/>
  <c r="L90" i="28"/>
  <c r="L89" i="28"/>
  <c r="L88" i="28"/>
  <c r="L87" i="28"/>
  <c r="L86" i="28"/>
  <c r="L85" i="28"/>
  <c r="L84" i="28"/>
  <c r="L83" i="28"/>
  <c r="L82" i="28"/>
  <c r="L81" i="28"/>
  <c r="L80" i="28"/>
  <c r="L22" i="28"/>
  <c r="D22" i="28"/>
  <c r="P79" i="28"/>
  <c r="L78" i="28"/>
  <c r="L77" i="28"/>
  <c r="L76" i="28"/>
  <c r="L75" i="28"/>
  <c r="L74" i="28"/>
  <c r="L73" i="28"/>
  <c r="L72" i="28"/>
  <c r="L71" i="28"/>
  <c r="L70" i="28"/>
  <c r="L69" i="28"/>
  <c r="L68" i="28"/>
  <c r="L67" i="28"/>
  <c r="L66" i="28"/>
  <c r="L65" i="28"/>
  <c r="L64" i="28"/>
  <c r="L63" i="28"/>
  <c r="L62" i="28"/>
  <c r="L61" i="28"/>
  <c r="L60" i="28"/>
  <c r="L59" i="28"/>
  <c r="L58" i="28"/>
  <c r="L57" i="28"/>
  <c r="L56" i="28"/>
  <c r="L55" i="28"/>
  <c r="L54" i="28"/>
  <c r="L53" i="28"/>
  <c r="L52" i="28"/>
  <c r="L51" i="28"/>
  <c r="L50" i="28"/>
  <c r="L49" i="28"/>
  <c r="L48" i="28"/>
  <c r="L47" i="28"/>
  <c r="L46" i="28"/>
  <c r="L45" i="28"/>
  <c r="L44" i="28"/>
  <c r="L43" i="28"/>
  <c r="L42" i="28"/>
  <c r="L41" i="28"/>
  <c r="L40" i="28"/>
  <c r="L39" i="28"/>
  <c r="L38" i="28"/>
  <c r="L37" i="28"/>
  <c r="L36" i="28"/>
  <c r="L35" i="28"/>
  <c r="L34" i="28"/>
  <c r="L33" i="28"/>
  <c r="L32" i="28"/>
  <c r="L31" i="28"/>
  <c r="L30" i="28"/>
  <c r="L29" i="28"/>
  <c r="L28" i="28"/>
  <c r="L27" i="28"/>
  <c r="L26" i="28"/>
  <c r="L25" i="28"/>
  <c r="L24" i="28"/>
  <c r="L23" i="28"/>
  <c r="L21" i="28"/>
  <c r="L20" i="28"/>
  <c r="L19" i="28"/>
  <c r="L18" i="28"/>
  <c r="L17" i="28"/>
  <c r="L16" i="28"/>
  <c r="L15" i="28"/>
  <c r="L14" i="28"/>
  <c r="L13" i="28"/>
  <c r="L12" i="28"/>
  <c r="L11" i="28"/>
  <c r="L10" i="28"/>
  <c r="L9" i="28"/>
  <c r="L8" i="28"/>
  <c r="L7" i="28"/>
  <c r="P6" i="28"/>
  <c r="D7" i="28"/>
  <c r="D102" i="28"/>
  <c r="D101" i="28"/>
  <c r="D100" i="28"/>
  <c r="D99" i="28"/>
  <c r="D98" i="28"/>
  <c r="D97" i="28"/>
  <c r="D96" i="28"/>
  <c r="D95" i="28"/>
  <c r="D94" i="28"/>
  <c r="D93" i="28"/>
  <c r="D92" i="28"/>
  <c r="D91" i="28"/>
  <c r="D90" i="28"/>
  <c r="D89" i="28"/>
  <c r="D88" i="28"/>
  <c r="D87" i="28"/>
  <c r="D86" i="28"/>
  <c r="D85" i="28"/>
  <c r="D84" i="28"/>
  <c r="D83" i="28"/>
  <c r="D82" i="28"/>
  <c r="D81" i="28"/>
  <c r="D80" i="28"/>
  <c r="D78" i="28"/>
  <c r="D77" i="28"/>
  <c r="D76" i="28"/>
  <c r="D75" i="28"/>
  <c r="D74" i="28"/>
  <c r="D73" i="28"/>
  <c r="D72" i="28"/>
  <c r="D71" i="28"/>
  <c r="D70" i="28"/>
  <c r="D69" i="28"/>
  <c r="D68" i="28"/>
  <c r="D67" i="28"/>
  <c r="D66" i="28"/>
  <c r="D65" i="28"/>
  <c r="D64" i="28"/>
  <c r="D63" i="28"/>
  <c r="D62" i="28"/>
  <c r="D61" i="28"/>
  <c r="D60" i="28"/>
  <c r="D59" i="28"/>
  <c r="D58" i="28"/>
  <c r="D57" i="28"/>
  <c r="D56" i="28"/>
  <c r="D55" i="28"/>
  <c r="D54" i="28"/>
  <c r="D53" i="28"/>
  <c r="D52" i="28"/>
  <c r="D51" i="28"/>
  <c r="D50" i="28"/>
  <c r="D49" i="28"/>
  <c r="D48" i="28"/>
  <c r="D47" i="28"/>
  <c r="D46" i="28"/>
  <c r="D45" i="28"/>
  <c r="D44" i="28"/>
  <c r="D43" i="28"/>
  <c r="D42" i="28"/>
  <c r="D41" i="28"/>
  <c r="D40" i="28"/>
  <c r="D39" i="28"/>
  <c r="D38" i="28"/>
  <c r="D37" i="28"/>
  <c r="D36" i="28"/>
  <c r="D35" i="28"/>
  <c r="D34" i="28"/>
  <c r="D33" i="28"/>
  <c r="D32" i="28"/>
  <c r="D31" i="28"/>
  <c r="D30" i="28"/>
  <c r="D29" i="28"/>
  <c r="D28" i="28"/>
  <c r="D27" i="28"/>
  <c r="D26" i="28"/>
  <c r="D25" i="28"/>
  <c r="D24" i="28"/>
  <c r="D23" i="28"/>
  <c r="D21" i="28"/>
  <c r="D20" i="28"/>
  <c r="D19" i="28"/>
  <c r="D18" i="28"/>
  <c r="D17" i="28"/>
  <c r="D16" i="28"/>
  <c r="D15" i="28"/>
  <c r="D14" i="28"/>
  <c r="D13" i="28"/>
  <c r="D12" i="28"/>
  <c r="D11" i="28"/>
  <c r="D10" i="28"/>
  <c r="D9" i="28"/>
  <c r="D8" i="28"/>
  <c r="F158" i="24"/>
  <c r="G158" i="24"/>
  <c r="F159" i="24"/>
  <c r="G159" i="24"/>
  <c r="F160" i="24"/>
  <c r="G160" i="24"/>
  <c r="F161" i="24"/>
  <c r="G161" i="24"/>
  <c r="F162" i="24"/>
  <c r="G162" i="24"/>
  <c r="F163" i="24"/>
  <c r="G163" i="24"/>
  <c r="F164" i="24"/>
  <c r="G164" i="24"/>
  <c r="F165" i="24"/>
  <c r="G165" i="24"/>
  <c r="F166" i="24"/>
  <c r="G166" i="24"/>
  <c r="F167" i="24"/>
  <c r="G167" i="24"/>
  <c r="F168" i="24"/>
  <c r="G168" i="24"/>
  <c r="F169" i="24"/>
  <c r="G169" i="24"/>
  <c r="F170" i="24"/>
  <c r="G170" i="24"/>
  <c r="F171" i="24"/>
  <c r="G171" i="24"/>
  <c r="F172" i="24"/>
  <c r="G172" i="24"/>
  <c r="F173" i="24"/>
  <c r="G173" i="24"/>
  <c r="F174" i="24"/>
  <c r="G174" i="24"/>
  <c r="F175" i="24"/>
  <c r="G175" i="24"/>
  <c r="F176" i="24"/>
  <c r="G176" i="24"/>
  <c r="F177" i="24"/>
  <c r="G177" i="24"/>
  <c r="F178" i="24"/>
  <c r="G178" i="24"/>
  <c r="F179" i="24"/>
  <c r="G179" i="24"/>
  <c r="F180" i="24"/>
  <c r="G180" i="24"/>
  <c r="F181" i="24"/>
  <c r="G181" i="24"/>
  <c r="F182" i="24"/>
  <c r="G182" i="24"/>
  <c r="F183" i="24"/>
  <c r="G183" i="24"/>
  <c r="F184" i="24"/>
  <c r="G184" i="24"/>
  <c r="F185" i="24"/>
  <c r="G185" i="24"/>
  <c r="F186" i="24"/>
  <c r="G186" i="24"/>
  <c r="F187" i="24"/>
  <c r="G187" i="24"/>
  <c r="F188" i="24"/>
  <c r="G188" i="24"/>
  <c r="F189" i="24"/>
  <c r="G189" i="24"/>
  <c r="F190" i="24"/>
  <c r="G190" i="24"/>
  <c r="F191" i="24"/>
  <c r="G191" i="24"/>
  <c r="F192" i="24"/>
  <c r="G192" i="24"/>
  <c r="F193" i="24"/>
  <c r="G193" i="24"/>
  <c r="F194" i="24"/>
  <c r="G194" i="24"/>
  <c r="F195" i="24"/>
  <c r="G195" i="24"/>
  <c r="F196" i="24"/>
  <c r="G196" i="24"/>
  <c r="F197" i="24"/>
  <c r="G197" i="24"/>
  <c r="F198" i="24"/>
  <c r="G198" i="24"/>
  <c r="F199" i="24"/>
  <c r="G199" i="24"/>
  <c r="F200" i="24"/>
  <c r="G200" i="24"/>
  <c r="F201" i="24"/>
  <c r="G201" i="24"/>
  <c r="F202" i="24"/>
  <c r="G202" i="24"/>
  <c r="G157" i="24"/>
  <c r="F157" i="24"/>
  <c r="F12" i="24"/>
  <c r="G12" i="24"/>
  <c r="F13" i="24"/>
  <c r="G13" i="24"/>
  <c r="F14" i="24"/>
  <c r="G14" i="24"/>
  <c r="F15" i="24"/>
  <c r="G15" i="24"/>
  <c r="F16" i="24"/>
  <c r="G16" i="24"/>
  <c r="F17" i="24"/>
  <c r="G17" i="24"/>
  <c r="F18" i="24"/>
  <c r="G18" i="24"/>
  <c r="F19" i="24"/>
  <c r="G19" i="24"/>
  <c r="F20" i="24"/>
  <c r="G20" i="24"/>
  <c r="F21" i="24"/>
  <c r="G21" i="24"/>
  <c r="F22" i="24"/>
  <c r="G22" i="24"/>
  <c r="F23" i="24"/>
  <c r="G23" i="24"/>
  <c r="F24" i="24"/>
  <c r="G24" i="24"/>
  <c r="F25" i="24"/>
  <c r="G25" i="24"/>
  <c r="F26" i="24"/>
  <c r="G26" i="24"/>
  <c r="F27" i="24"/>
  <c r="G27" i="24"/>
  <c r="F28" i="24"/>
  <c r="G28" i="24"/>
  <c r="F29" i="24"/>
  <c r="G29" i="24"/>
  <c r="F30" i="24"/>
  <c r="G30" i="24"/>
  <c r="F31" i="24"/>
  <c r="G31" i="24"/>
  <c r="F32" i="24"/>
  <c r="G32" i="24"/>
  <c r="F33" i="24"/>
  <c r="G33" i="24"/>
  <c r="F34" i="24"/>
  <c r="G34" i="24"/>
  <c r="F35" i="24"/>
  <c r="G35" i="24"/>
  <c r="F36" i="24"/>
  <c r="G36" i="24"/>
  <c r="F37" i="24"/>
  <c r="G37" i="24"/>
  <c r="F38" i="24"/>
  <c r="G38" i="24"/>
  <c r="F39" i="24"/>
  <c r="G39" i="24"/>
  <c r="F40" i="24"/>
  <c r="G40" i="24"/>
  <c r="F41" i="24"/>
  <c r="G41" i="24"/>
  <c r="F42" i="24"/>
  <c r="G42" i="24"/>
  <c r="F43" i="24"/>
  <c r="G43" i="24"/>
  <c r="F44" i="24"/>
  <c r="G44" i="24"/>
  <c r="F45" i="24"/>
  <c r="G45" i="24"/>
  <c r="F46" i="24"/>
  <c r="G46" i="24"/>
  <c r="F47" i="24"/>
  <c r="G47" i="24"/>
  <c r="F48" i="24"/>
  <c r="G48" i="24"/>
  <c r="F49" i="24"/>
  <c r="G49" i="24"/>
  <c r="F50" i="24"/>
  <c r="G50" i="24"/>
  <c r="F51" i="24"/>
  <c r="G51" i="24"/>
  <c r="F52" i="24"/>
  <c r="G52" i="24"/>
  <c r="F53" i="24"/>
  <c r="G53" i="24"/>
  <c r="F54" i="24"/>
  <c r="G54" i="24"/>
  <c r="F55" i="24"/>
  <c r="G55" i="24"/>
  <c r="F56" i="24"/>
  <c r="G56" i="24"/>
  <c r="F57" i="24"/>
  <c r="G57" i="24"/>
  <c r="F58" i="24"/>
  <c r="G58" i="24"/>
  <c r="F59" i="24"/>
  <c r="G59" i="24"/>
  <c r="F60" i="24"/>
  <c r="G60" i="24"/>
  <c r="F61" i="24"/>
  <c r="G61" i="24"/>
  <c r="F62" i="24"/>
  <c r="G62" i="24"/>
  <c r="F63" i="24"/>
  <c r="G63" i="24"/>
  <c r="F64" i="24"/>
  <c r="G64" i="24"/>
  <c r="F65" i="24"/>
  <c r="G65" i="24"/>
  <c r="F66" i="24"/>
  <c r="G66" i="24"/>
  <c r="F67" i="24"/>
  <c r="G67" i="24"/>
  <c r="F68" i="24"/>
  <c r="G68" i="24"/>
  <c r="F69" i="24"/>
  <c r="G69" i="24"/>
  <c r="F70" i="24"/>
  <c r="G70" i="24"/>
  <c r="F71" i="24"/>
  <c r="G71" i="24"/>
  <c r="F72" i="24"/>
  <c r="G72" i="24"/>
  <c r="F73" i="24"/>
  <c r="G73" i="24"/>
  <c r="F74" i="24"/>
  <c r="G74" i="24"/>
  <c r="F75" i="24"/>
  <c r="G75" i="24"/>
  <c r="F76" i="24"/>
  <c r="G76" i="24"/>
  <c r="F77" i="24"/>
  <c r="G77" i="24"/>
  <c r="F78" i="24"/>
  <c r="G78" i="24"/>
  <c r="F79" i="24"/>
  <c r="G79" i="24"/>
  <c r="F80" i="24"/>
  <c r="G80" i="24"/>
  <c r="F81" i="24"/>
  <c r="G81" i="24"/>
  <c r="F82" i="24"/>
  <c r="G82" i="24"/>
  <c r="F83" i="24"/>
  <c r="G83" i="24"/>
  <c r="F84" i="24"/>
  <c r="G84" i="24"/>
  <c r="F85" i="24"/>
  <c r="G85" i="24"/>
  <c r="F86" i="24"/>
  <c r="G86" i="24"/>
  <c r="F87" i="24"/>
  <c r="G87" i="24"/>
  <c r="F88" i="24"/>
  <c r="G88" i="24"/>
  <c r="F89" i="24"/>
  <c r="G89" i="24"/>
  <c r="F90" i="24"/>
  <c r="G90" i="24"/>
  <c r="F91" i="24"/>
  <c r="G91" i="24"/>
  <c r="F92" i="24"/>
  <c r="G92" i="24"/>
  <c r="F93" i="24"/>
  <c r="G93" i="24"/>
  <c r="F94" i="24"/>
  <c r="G94" i="24"/>
  <c r="F95" i="24"/>
  <c r="G95" i="24"/>
  <c r="F96" i="24"/>
  <c r="G96" i="24"/>
  <c r="F97" i="24"/>
  <c r="G97" i="24"/>
  <c r="F98" i="24"/>
  <c r="G98" i="24"/>
  <c r="F99" i="24"/>
  <c r="G99" i="24"/>
  <c r="F100" i="24"/>
  <c r="G100" i="24"/>
  <c r="F101" i="24"/>
  <c r="G101" i="24"/>
  <c r="F102" i="24"/>
  <c r="G102" i="24"/>
  <c r="F103" i="24"/>
  <c r="G103" i="24"/>
  <c r="F104" i="24"/>
  <c r="G104" i="24"/>
  <c r="F105" i="24"/>
  <c r="G105" i="24"/>
  <c r="F106" i="24"/>
  <c r="G106" i="24"/>
  <c r="F107" i="24"/>
  <c r="G107" i="24"/>
  <c r="F108" i="24"/>
  <c r="G108" i="24"/>
  <c r="F109" i="24"/>
  <c r="G109" i="24"/>
  <c r="F110" i="24"/>
  <c r="G110" i="24"/>
  <c r="F111" i="24"/>
  <c r="G111" i="24"/>
  <c r="F112" i="24"/>
  <c r="G112" i="24"/>
  <c r="F113" i="24"/>
  <c r="G113" i="24"/>
  <c r="F114" i="24"/>
  <c r="G114" i="24"/>
  <c r="F115" i="24"/>
  <c r="G115" i="24"/>
  <c r="F116" i="24"/>
  <c r="G116" i="24"/>
  <c r="F117" i="24"/>
  <c r="G117" i="24"/>
  <c r="F118" i="24"/>
  <c r="G118" i="24"/>
  <c r="F119" i="24"/>
  <c r="G119" i="24"/>
  <c r="F120" i="24"/>
  <c r="G120" i="24"/>
  <c r="F121" i="24"/>
  <c r="G121" i="24"/>
  <c r="F122" i="24"/>
  <c r="G122" i="24"/>
  <c r="F123" i="24"/>
  <c r="G123" i="24"/>
  <c r="F124" i="24"/>
  <c r="G124" i="24"/>
  <c r="F125" i="24"/>
  <c r="G125" i="24"/>
  <c r="F126" i="24"/>
  <c r="G126" i="24"/>
  <c r="F127" i="24"/>
  <c r="G127" i="24"/>
  <c r="F128" i="24"/>
  <c r="G128" i="24"/>
  <c r="F129" i="24"/>
  <c r="G129" i="24"/>
  <c r="F130" i="24"/>
  <c r="G130" i="24"/>
  <c r="F131" i="24"/>
  <c r="G131" i="24"/>
  <c r="F132" i="24"/>
  <c r="G132" i="24"/>
  <c r="F133" i="24"/>
  <c r="G133" i="24"/>
  <c r="F134" i="24"/>
  <c r="G134" i="24"/>
  <c r="F135" i="24"/>
  <c r="G135" i="24"/>
  <c r="F136" i="24"/>
  <c r="G136" i="24"/>
  <c r="F137" i="24"/>
  <c r="G137" i="24"/>
  <c r="F138" i="24"/>
  <c r="G138" i="24"/>
  <c r="F139" i="24"/>
  <c r="G139" i="24"/>
  <c r="F140" i="24"/>
  <c r="G140" i="24"/>
  <c r="F141" i="24"/>
  <c r="G141" i="24"/>
  <c r="F142" i="24"/>
  <c r="G142" i="24"/>
  <c r="F143" i="24"/>
  <c r="G143" i="24"/>
  <c r="F144" i="24"/>
  <c r="G144" i="24"/>
  <c r="F145" i="24"/>
  <c r="G145" i="24"/>
  <c r="F146" i="24"/>
  <c r="G146" i="24"/>
  <c r="F147" i="24"/>
  <c r="G147" i="24"/>
  <c r="F148" i="24"/>
  <c r="G148" i="24"/>
  <c r="F149" i="24"/>
  <c r="G149" i="24"/>
  <c r="F150" i="24"/>
  <c r="G150" i="24"/>
  <c r="F151" i="24"/>
  <c r="G151" i="24"/>
  <c r="F152" i="24"/>
  <c r="G152" i="24"/>
  <c r="F153" i="24"/>
  <c r="G153" i="24"/>
  <c r="F154" i="24"/>
  <c r="G154" i="24"/>
  <c r="G11" i="24"/>
  <c r="F11" i="24"/>
  <c r="G202" i="25"/>
  <c r="G201" i="25"/>
  <c r="G200" i="25"/>
  <c r="G199" i="25"/>
  <c r="G198" i="25"/>
  <c r="G197" i="25"/>
  <c r="G196" i="25"/>
  <c r="G195" i="25"/>
  <c r="G194" i="25"/>
  <c r="G193" i="25"/>
  <c r="G192" i="25"/>
  <c r="G191" i="25"/>
  <c r="G190" i="25"/>
  <c r="G189" i="25"/>
  <c r="G188" i="25"/>
  <c r="G187" i="25"/>
  <c r="G186" i="25"/>
  <c r="G185" i="25"/>
  <c r="G184" i="25"/>
  <c r="G183" i="25"/>
  <c r="G182" i="25"/>
  <c r="G181" i="25"/>
  <c r="G180" i="25"/>
  <c r="G179" i="25"/>
  <c r="G178" i="25"/>
  <c r="G177" i="25"/>
  <c r="G176" i="25"/>
  <c r="G175" i="25"/>
  <c r="G174" i="25"/>
  <c r="G173" i="25"/>
  <c r="G172" i="25"/>
  <c r="G171" i="25"/>
  <c r="G170" i="25"/>
  <c r="G169" i="25"/>
  <c r="G168" i="25"/>
  <c r="G167" i="25"/>
  <c r="G166" i="25"/>
  <c r="G165" i="25"/>
  <c r="G164" i="25"/>
  <c r="G163" i="25"/>
  <c r="G162" i="25"/>
  <c r="G161" i="25"/>
  <c r="G160" i="25"/>
  <c r="G159" i="25"/>
  <c r="G158" i="25"/>
  <c r="G157" i="25"/>
  <c r="G12" i="25"/>
  <c r="G13" i="25"/>
  <c r="G14" i="25"/>
  <c r="G15" i="25"/>
  <c r="G16" i="25"/>
  <c r="G17" i="25"/>
  <c r="G18" i="25"/>
  <c r="G19" i="25"/>
  <c r="G20" i="25"/>
  <c r="G21" i="25"/>
  <c r="G22" i="25"/>
  <c r="G23" i="25"/>
  <c r="G24" i="25"/>
  <c r="G25" i="25"/>
  <c r="G26" i="25"/>
  <c r="G27" i="25"/>
  <c r="G28" i="25"/>
  <c r="G29" i="25"/>
  <c r="G30" i="25"/>
  <c r="G31" i="25"/>
  <c r="G32" i="25"/>
  <c r="G33" i="25"/>
  <c r="G34" i="25"/>
  <c r="G35" i="25"/>
  <c r="G36" i="25"/>
  <c r="G37" i="25"/>
  <c r="G38" i="25"/>
  <c r="G39" i="25"/>
  <c r="G40" i="25"/>
  <c r="G41" i="25"/>
  <c r="G42" i="25"/>
  <c r="G43" i="25"/>
  <c r="G44" i="25"/>
  <c r="G45" i="25"/>
  <c r="G46" i="25"/>
  <c r="G47" i="25"/>
  <c r="G48" i="25"/>
  <c r="G49" i="25"/>
  <c r="G50" i="25"/>
  <c r="G51" i="25"/>
  <c r="G52" i="25"/>
  <c r="G53" i="25"/>
  <c r="G54" i="25"/>
  <c r="G55" i="25"/>
  <c r="G56" i="25"/>
  <c r="G57" i="25"/>
  <c r="G58" i="25"/>
  <c r="G59" i="25"/>
  <c r="G60" i="25"/>
  <c r="G61" i="25"/>
  <c r="G62" i="25"/>
  <c r="G63" i="25"/>
  <c r="G64" i="25"/>
  <c r="G65" i="25"/>
  <c r="G66" i="25"/>
  <c r="G67" i="25"/>
  <c r="G68" i="25"/>
  <c r="G69" i="25"/>
  <c r="G70" i="25"/>
  <c r="G71" i="25"/>
  <c r="G72" i="25"/>
  <c r="G73" i="25"/>
  <c r="G74" i="25"/>
  <c r="G75" i="25"/>
  <c r="G76" i="25"/>
  <c r="G77" i="25"/>
  <c r="G78" i="25"/>
  <c r="G79" i="25"/>
  <c r="G80" i="25"/>
  <c r="G81" i="25"/>
  <c r="G82" i="25"/>
  <c r="G83" i="25"/>
  <c r="G84" i="25"/>
  <c r="G85" i="25"/>
  <c r="G86" i="25"/>
  <c r="G87" i="25"/>
  <c r="G88" i="25"/>
  <c r="G89" i="25"/>
  <c r="G90" i="25"/>
  <c r="G91" i="25"/>
  <c r="G92" i="25"/>
  <c r="G93" i="25"/>
  <c r="G94" i="25"/>
  <c r="G95" i="25"/>
  <c r="G96" i="25"/>
  <c r="G97" i="25"/>
  <c r="G98" i="25"/>
  <c r="G99" i="25"/>
  <c r="G100" i="25"/>
  <c r="G101" i="25"/>
  <c r="G102" i="25"/>
  <c r="G103" i="25"/>
  <c r="G104" i="25"/>
  <c r="G105" i="25"/>
  <c r="G106" i="25"/>
  <c r="G107" i="25"/>
  <c r="G108" i="25"/>
  <c r="G109" i="25"/>
  <c r="G110" i="25"/>
  <c r="G111" i="25"/>
  <c r="G112" i="25"/>
  <c r="G113" i="25"/>
  <c r="G114" i="25"/>
  <c r="G115" i="25"/>
  <c r="G116" i="25"/>
  <c r="G117" i="25"/>
  <c r="G118" i="25"/>
  <c r="G119" i="25"/>
  <c r="G120" i="25"/>
  <c r="G121" i="25"/>
  <c r="G122" i="25"/>
  <c r="G123" i="25"/>
  <c r="G124" i="25"/>
  <c r="G125" i="25"/>
  <c r="G126" i="25"/>
  <c r="G127" i="25"/>
  <c r="G128" i="25"/>
  <c r="G129" i="25"/>
  <c r="G130" i="25"/>
  <c r="G131" i="25"/>
  <c r="G132" i="25"/>
  <c r="G133" i="25"/>
  <c r="G134" i="25"/>
  <c r="G135" i="25"/>
  <c r="G136" i="25"/>
  <c r="G137" i="25"/>
  <c r="G138" i="25"/>
  <c r="G139" i="25"/>
  <c r="G140" i="25"/>
  <c r="G141" i="25"/>
  <c r="G142" i="25"/>
  <c r="G143" i="25"/>
  <c r="G144" i="25"/>
  <c r="G145" i="25"/>
  <c r="G146" i="25"/>
  <c r="G147" i="25"/>
  <c r="G148" i="25"/>
  <c r="G149" i="25"/>
  <c r="G150" i="25"/>
  <c r="G151" i="25"/>
  <c r="G152" i="25"/>
  <c r="G153" i="25"/>
  <c r="G154" i="25"/>
  <c r="G11" i="25"/>
  <c r="F158" i="25"/>
  <c r="F159" i="25"/>
  <c r="F160" i="25"/>
  <c r="F161" i="25"/>
  <c r="F162" i="25"/>
  <c r="F163" i="25"/>
  <c r="F164" i="25"/>
  <c r="F165" i="25"/>
  <c r="F166" i="25"/>
  <c r="F167" i="25"/>
  <c r="F168" i="25"/>
  <c r="F169" i="25"/>
  <c r="F170" i="25"/>
  <c r="F171" i="25"/>
  <c r="F172" i="25"/>
  <c r="F173" i="25"/>
  <c r="F174" i="25"/>
  <c r="F175" i="25"/>
  <c r="F176" i="25"/>
  <c r="F177" i="25"/>
  <c r="F178" i="25"/>
  <c r="F179" i="25"/>
  <c r="F180" i="25"/>
  <c r="F181" i="25"/>
  <c r="F182" i="25"/>
  <c r="F183" i="25"/>
  <c r="F184" i="25"/>
  <c r="F185" i="25"/>
  <c r="F186" i="25"/>
  <c r="F187" i="25"/>
  <c r="F188" i="25"/>
  <c r="F189" i="25"/>
  <c r="F190" i="25"/>
  <c r="F191" i="25"/>
  <c r="F192" i="25"/>
  <c r="F193" i="25"/>
  <c r="F194" i="25"/>
  <c r="F195" i="25"/>
  <c r="F196" i="25"/>
  <c r="F197" i="25"/>
  <c r="F198" i="25"/>
  <c r="F199" i="25"/>
  <c r="F200" i="25"/>
  <c r="F201" i="25"/>
  <c r="F202" i="25"/>
  <c r="F157" i="25"/>
  <c r="F12" i="25"/>
  <c r="F13" i="25"/>
  <c r="F14" i="25"/>
  <c r="F15" i="25"/>
  <c r="F16" i="25"/>
  <c r="F17" i="25"/>
  <c r="F18" i="25"/>
  <c r="F19" i="25"/>
  <c r="F20" i="25"/>
  <c r="F21" i="25"/>
  <c r="F22" i="25"/>
  <c r="F23" i="25"/>
  <c r="F24" i="25"/>
  <c r="F25" i="25"/>
  <c r="F26" i="25"/>
  <c r="F27" i="25"/>
  <c r="F28" i="25"/>
  <c r="F29" i="25"/>
  <c r="F30" i="25"/>
  <c r="F31" i="25"/>
  <c r="F32" i="25"/>
  <c r="F33" i="25"/>
  <c r="F34" i="25"/>
  <c r="F35" i="25"/>
  <c r="F36" i="25"/>
  <c r="F37" i="25"/>
  <c r="F38" i="25"/>
  <c r="F39" i="25"/>
  <c r="F40" i="25"/>
  <c r="F41" i="25"/>
  <c r="F42" i="25"/>
  <c r="F43" i="25"/>
  <c r="F44" i="25"/>
  <c r="F45" i="25"/>
  <c r="F46" i="25"/>
  <c r="F47" i="25"/>
  <c r="F48" i="25"/>
  <c r="F49" i="25"/>
  <c r="F50" i="25"/>
  <c r="F51" i="25"/>
  <c r="F52" i="25"/>
  <c r="F53" i="25"/>
  <c r="F54" i="25"/>
  <c r="F55" i="25"/>
  <c r="F56" i="25"/>
  <c r="F57" i="25"/>
  <c r="F58" i="25"/>
  <c r="F59" i="25"/>
  <c r="F60" i="25"/>
  <c r="F61" i="25"/>
  <c r="F62" i="25"/>
  <c r="F63" i="25"/>
  <c r="F64" i="25"/>
  <c r="F65" i="25"/>
  <c r="F66" i="25"/>
  <c r="F67" i="25"/>
  <c r="F68" i="25"/>
  <c r="F69" i="25"/>
  <c r="F70" i="25"/>
  <c r="F71" i="25"/>
  <c r="F72" i="25"/>
  <c r="F73" i="25"/>
  <c r="F74" i="25"/>
  <c r="F75" i="25"/>
  <c r="F76" i="25"/>
  <c r="F77" i="25"/>
  <c r="F78" i="25"/>
  <c r="F79" i="25"/>
  <c r="F80" i="25"/>
  <c r="F81" i="25"/>
  <c r="F82" i="25"/>
  <c r="F83" i="25"/>
  <c r="F84" i="25"/>
  <c r="F85" i="25"/>
  <c r="F86" i="25"/>
  <c r="F87" i="25"/>
  <c r="F88" i="25"/>
  <c r="F89" i="25"/>
  <c r="F90" i="25"/>
  <c r="F91" i="25"/>
  <c r="F92" i="25"/>
  <c r="F93" i="25"/>
  <c r="F94" i="25"/>
  <c r="F95" i="25"/>
  <c r="F96" i="25"/>
  <c r="F97" i="25"/>
  <c r="F98" i="25"/>
  <c r="F99" i="25"/>
  <c r="F100" i="25"/>
  <c r="F101" i="25"/>
  <c r="F102" i="25"/>
  <c r="F103" i="25"/>
  <c r="F104" i="25"/>
  <c r="F105" i="25"/>
  <c r="F106" i="25"/>
  <c r="F107" i="25"/>
  <c r="F108" i="25"/>
  <c r="F109" i="25"/>
  <c r="F110" i="25"/>
  <c r="F111" i="25"/>
  <c r="F112" i="25"/>
  <c r="F113" i="25"/>
  <c r="F114" i="25"/>
  <c r="F115" i="25"/>
  <c r="F116" i="25"/>
  <c r="F117" i="25"/>
  <c r="F118" i="25"/>
  <c r="F119" i="25"/>
  <c r="F120" i="25"/>
  <c r="F121" i="25"/>
  <c r="F122" i="25"/>
  <c r="F123" i="25"/>
  <c r="F124" i="25"/>
  <c r="F125" i="25"/>
  <c r="F126" i="25"/>
  <c r="F127" i="25"/>
  <c r="F128" i="25"/>
  <c r="F129" i="25"/>
  <c r="F130" i="25"/>
  <c r="F131" i="25"/>
  <c r="F132" i="25"/>
  <c r="F133" i="25"/>
  <c r="F134" i="25"/>
  <c r="F135" i="25"/>
  <c r="F136" i="25"/>
  <c r="F137" i="25"/>
  <c r="F138" i="25"/>
  <c r="F139" i="25"/>
  <c r="F140" i="25"/>
  <c r="F141" i="25"/>
  <c r="F142" i="25"/>
  <c r="F143" i="25"/>
  <c r="F144" i="25"/>
  <c r="F145" i="25"/>
  <c r="F146" i="25"/>
  <c r="F147" i="25"/>
  <c r="F148" i="25"/>
  <c r="F149" i="25"/>
  <c r="F150" i="25"/>
  <c r="F151" i="25"/>
  <c r="F152" i="25"/>
  <c r="F153" i="25"/>
  <c r="F154" i="25"/>
  <c r="F11" i="25"/>
  <c r="D200" i="25"/>
  <c r="D200" i="24" s="1"/>
  <c r="D199" i="25"/>
  <c r="D199" i="24" s="1"/>
  <c r="D28" i="25"/>
  <c r="D28" i="24" s="1"/>
  <c r="D27" i="25"/>
  <c r="D27" i="24" s="1"/>
  <c r="D54" i="25"/>
  <c r="D54" i="24" s="1"/>
  <c r="D53" i="25"/>
  <c r="D53" i="24" s="1"/>
  <c r="D174" i="25"/>
  <c r="D174" i="24" s="1"/>
  <c r="D173" i="25"/>
  <c r="D173" i="24" s="1"/>
  <c r="D72" i="25"/>
  <c r="D72" i="24" s="1"/>
  <c r="D71" i="25"/>
  <c r="D71" i="24" s="1"/>
  <c r="D196" i="25"/>
  <c r="D196" i="24" s="1"/>
  <c r="D195" i="25"/>
  <c r="D100" i="25"/>
  <c r="D100" i="24" s="1"/>
  <c r="D99" i="25"/>
  <c r="D99" i="24" s="1"/>
  <c r="C51" i="38"/>
  <c r="K209" i="31"/>
  <c r="C8" i="1"/>
  <c r="D9" i="25" s="1"/>
  <c r="D130" i="25"/>
  <c r="D130" i="24" s="1"/>
  <c r="D129" i="25"/>
  <c r="D168" i="25"/>
  <c r="D167" i="25"/>
  <c r="D167" i="24" s="1"/>
  <c r="D172" i="25"/>
  <c r="D171" i="25"/>
  <c r="D171" i="24" s="1"/>
  <c r="D178" i="25"/>
  <c r="D177" i="25"/>
  <c r="D177" i="24" s="1"/>
  <c r="D182" i="25"/>
  <c r="D182" i="24" s="1"/>
  <c r="D181" i="25"/>
  <c r="D74" i="25"/>
  <c r="D73" i="25"/>
  <c r="D73" i="24" s="1"/>
  <c r="D138" i="25"/>
  <c r="D138" i="24" s="1"/>
  <c r="D137" i="25"/>
  <c r="D40" i="25"/>
  <c r="D39" i="25"/>
  <c r="D39" i="24" s="1"/>
  <c r="D120" i="25"/>
  <c r="D120" i="24" s="1"/>
  <c r="D119" i="25"/>
  <c r="D136" i="25"/>
  <c r="D136" i="24" s="1"/>
  <c r="D135" i="25"/>
  <c r="D135" i="24" s="1"/>
  <c r="D66" i="25"/>
  <c r="D66" i="24" s="1"/>
  <c r="D65" i="25"/>
  <c r="D58" i="25"/>
  <c r="D58" i="24" s="1"/>
  <c r="D57" i="25"/>
  <c r="D57" i="24" s="1"/>
  <c r="D70" i="25"/>
  <c r="D70" i="24" s="1"/>
  <c r="D69" i="25"/>
  <c r="D69" i="24" s="1"/>
  <c r="D94" i="25"/>
  <c r="D94" i="24" s="1"/>
  <c r="D93" i="25"/>
  <c r="D93" i="24" s="1"/>
  <c r="D122" i="25"/>
  <c r="D122" i="24" s="1"/>
  <c r="D121" i="25"/>
  <c r="D76" i="25"/>
  <c r="D76" i="24" s="1"/>
  <c r="D75" i="25"/>
  <c r="D75" i="24" s="1"/>
  <c r="D46" i="25"/>
  <c r="D46" i="24" s="1"/>
  <c r="D45" i="25"/>
  <c r="D45" i="24" s="1"/>
  <c r="D64" i="25"/>
  <c r="D64" i="24" s="1"/>
  <c r="D63" i="25"/>
  <c r="D63" i="24" s="1"/>
  <c r="D170" i="25"/>
  <c r="D170" i="24" s="1"/>
  <c r="D169" i="25"/>
  <c r="D169" i="24" s="1"/>
  <c r="D24" i="25"/>
  <c r="D24" i="24" s="1"/>
  <c r="D23" i="25"/>
  <c r="D23" i="24" s="1"/>
  <c r="D176" i="25"/>
  <c r="D176" i="24" s="1"/>
  <c r="D175" i="25"/>
  <c r="D175" i="24" s="1"/>
  <c r="D180" i="25"/>
  <c r="D180" i="24" s="1"/>
  <c r="D179" i="25"/>
  <c r="D179" i="24" s="1"/>
  <c r="D140" i="25"/>
  <c r="D140" i="24" s="1"/>
  <c r="D139" i="25"/>
  <c r="D139" i="24" s="1"/>
  <c r="D132" i="25"/>
  <c r="D132" i="24" s="1"/>
  <c r="D131" i="25"/>
  <c r="D131" i="24" s="1"/>
  <c r="D86" i="25"/>
  <c r="D86" i="24" s="1"/>
  <c r="D85" i="25"/>
  <c r="D164" i="25"/>
  <c r="D164" i="24" s="1"/>
  <c r="D163" i="25"/>
  <c r="D163" i="24" s="1"/>
  <c r="D148" i="25"/>
  <c r="D148" i="24" s="1"/>
  <c r="D147" i="25"/>
  <c r="D147" i="24" s="1"/>
  <c r="D144" i="25"/>
  <c r="D144" i="24" s="1"/>
  <c r="D143" i="25"/>
  <c r="D143" i="24" s="1"/>
  <c r="D146" i="25"/>
  <c r="D146" i="24" s="1"/>
  <c r="D145" i="25"/>
  <c r="D145" i="24" s="1"/>
  <c r="D60" i="25"/>
  <c r="D60" i="24" s="1"/>
  <c r="D59" i="25"/>
  <c r="D59" i="24" s="1"/>
  <c r="D124" i="25"/>
  <c r="D124" i="24" s="1"/>
  <c r="D123" i="25"/>
  <c r="D98" i="25"/>
  <c r="D98" i="24" s="1"/>
  <c r="D97" i="25"/>
  <c r="D97" i="24" s="1"/>
  <c r="D18" i="25"/>
  <c r="D18" i="24" s="1"/>
  <c r="D17" i="25"/>
  <c r="D17" i="24" s="1"/>
  <c r="D44" i="25"/>
  <c r="D44" i="24" s="1"/>
  <c r="D43" i="25"/>
  <c r="D43" i="24" s="1"/>
  <c r="D42" i="25"/>
  <c r="D42" i="24" s="1"/>
  <c r="D41" i="25"/>
  <c r="D41" i="24" s="1"/>
  <c r="D154" i="25"/>
  <c r="D154" i="24" s="1"/>
  <c r="D153" i="25"/>
  <c r="D153" i="24" s="1"/>
  <c r="D152" i="25"/>
  <c r="D152" i="24" s="1"/>
  <c r="D151" i="25"/>
  <c r="D198" i="25"/>
  <c r="D198" i="24" s="1"/>
  <c r="D197" i="25"/>
  <c r="D197" i="24" s="1"/>
  <c r="D150" i="25"/>
  <c r="D150" i="24" s="1"/>
  <c r="D149" i="25"/>
  <c r="J103" i="22"/>
  <c r="I103" i="22"/>
  <c r="H103" i="22"/>
  <c r="G103" i="22"/>
  <c r="G104" i="22" s="1"/>
  <c r="F103" i="22"/>
  <c r="E103" i="22"/>
  <c r="E104" i="22" s="1"/>
  <c r="D103" i="22"/>
  <c r="C103" i="22"/>
  <c r="D202" i="25"/>
  <c r="D202" i="24" s="1"/>
  <c r="D201" i="25"/>
  <c r="D201" i="24" s="1"/>
  <c r="D90" i="25"/>
  <c r="D90" i="24" s="1"/>
  <c r="D89" i="25"/>
  <c r="D142" i="25"/>
  <c r="D142" i="24" s="1"/>
  <c r="D141" i="25"/>
  <c r="D141" i="24" s="1"/>
  <c r="D134" i="25"/>
  <c r="D134" i="24" s="1"/>
  <c r="D133" i="25"/>
  <c r="D128" i="25"/>
  <c r="D128" i="24" s="1"/>
  <c r="D127" i="25"/>
  <c r="D127" i="24" s="1"/>
  <c r="D126" i="25"/>
  <c r="D126" i="24" s="1"/>
  <c r="D125" i="25"/>
  <c r="D125" i="24" s="1"/>
  <c r="D116" i="25"/>
  <c r="D116" i="24" s="1"/>
  <c r="D115" i="25"/>
  <c r="D115" i="24" s="1"/>
  <c r="D118" i="25"/>
  <c r="D118" i="24" s="1"/>
  <c r="D117" i="25"/>
  <c r="D117" i="24" s="1"/>
  <c r="D114" i="25"/>
  <c r="D114" i="24" s="1"/>
  <c r="D113" i="25"/>
  <c r="D113" i="24" s="1"/>
  <c r="D112" i="25"/>
  <c r="D112" i="24" s="1"/>
  <c r="D111" i="25"/>
  <c r="D111" i="24" s="1"/>
  <c r="D104" i="25"/>
  <c r="D104" i="24" s="1"/>
  <c r="D103" i="25"/>
  <c r="D103" i="24" s="1"/>
  <c r="D110" i="25"/>
  <c r="D110" i="24" s="1"/>
  <c r="D109" i="25"/>
  <c r="D109" i="24" s="1"/>
  <c r="D192" i="25"/>
  <c r="D192" i="24" s="1"/>
  <c r="D191" i="25"/>
  <c r="D191" i="24" s="1"/>
  <c r="D194" i="25"/>
  <c r="D194" i="24" s="1"/>
  <c r="D193" i="25"/>
  <c r="D193" i="24" s="1"/>
  <c r="E105" i="24"/>
  <c r="E106" i="24"/>
  <c r="E107" i="24"/>
  <c r="E108" i="24"/>
  <c r="D108" i="25"/>
  <c r="D107" i="25"/>
  <c r="D106" i="25"/>
  <c r="D106" i="24" s="1"/>
  <c r="D105" i="25"/>
  <c r="D105" i="24" s="1"/>
  <c r="D102" i="25"/>
  <c r="D101" i="25"/>
  <c r="D101" i="24" s="1"/>
  <c r="D190" i="25"/>
  <c r="D190" i="24" s="1"/>
  <c r="D189" i="25"/>
  <c r="D189" i="24" s="1"/>
  <c r="D188" i="25"/>
  <c r="D187" i="25"/>
  <c r="D187" i="24" s="1"/>
  <c r="D186" i="25"/>
  <c r="D186" i="24" s="1"/>
  <c r="D185" i="25"/>
  <c r="D185" i="24" s="1"/>
  <c r="D96" i="25"/>
  <c r="D95" i="25"/>
  <c r="D95" i="24" s="1"/>
  <c r="D92" i="25"/>
  <c r="D92" i="24" s="1"/>
  <c r="D91" i="25"/>
  <c r="D91" i="24" s="1"/>
  <c r="D88" i="25"/>
  <c r="D87" i="25"/>
  <c r="D87" i="24" s="1"/>
  <c r="D84" i="25"/>
  <c r="D84" i="24" s="1"/>
  <c r="D83" i="25"/>
  <c r="D83" i="24" s="1"/>
  <c r="D80" i="25"/>
  <c r="D80" i="24"/>
  <c r="D79" i="25"/>
  <c r="D79" i="24" s="1"/>
  <c r="D82" i="25"/>
  <c r="D82" i="24" s="1"/>
  <c r="D81" i="25"/>
  <c r="D81" i="24"/>
  <c r="D78" i="25"/>
  <c r="D78" i="24" s="1"/>
  <c r="D77" i="25"/>
  <c r="D77" i="24" s="1"/>
  <c r="D184" i="25"/>
  <c r="D183" i="25"/>
  <c r="D183" i="24" s="1"/>
  <c r="D62" i="25"/>
  <c r="D62" i="24" s="1"/>
  <c r="D61" i="25"/>
  <c r="D61" i="24" s="1"/>
  <c r="C13" i="36"/>
  <c r="C13" i="10" s="1"/>
  <c r="C14" i="36"/>
  <c r="C15" i="36"/>
  <c r="C16" i="36"/>
  <c r="C17" i="36"/>
  <c r="K17" i="28" s="1"/>
  <c r="C18" i="36"/>
  <c r="C19" i="36"/>
  <c r="C20" i="36"/>
  <c r="C21" i="36"/>
  <c r="K21" i="28" s="1"/>
  <c r="C22" i="36"/>
  <c r="C22" i="10" s="1"/>
  <c r="C23" i="36"/>
  <c r="K23" i="28"/>
  <c r="C24" i="36"/>
  <c r="C24" i="10" s="1"/>
  <c r="C25" i="36"/>
  <c r="C26" i="36"/>
  <c r="C27" i="36"/>
  <c r="C27" i="10" s="1"/>
  <c r="H27" i="10" s="1"/>
  <c r="C28" i="36"/>
  <c r="C28" i="10" s="1"/>
  <c r="C29" i="36"/>
  <c r="C30" i="36"/>
  <c r="K30" i="28"/>
  <c r="C31" i="36"/>
  <c r="K31" i="28" s="1"/>
  <c r="C32" i="36"/>
  <c r="K32" i="28" s="1"/>
  <c r="C33" i="36"/>
  <c r="C34" i="36"/>
  <c r="C34" i="10" s="1"/>
  <c r="I34" i="10" s="1"/>
  <c r="C35" i="36"/>
  <c r="K35" i="28" s="1"/>
  <c r="C36" i="36"/>
  <c r="K36" i="28" s="1"/>
  <c r="C37" i="36"/>
  <c r="K37" i="28" s="1"/>
  <c r="C38" i="36"/>
  <c r="K38" i="28" s="1"/>
  <c r="C39" i="36"/>
  <c r="K39" i="28" s="1"/>
  <c r="C40" i="36"/>
  <c r="C40" i="10" s="1"/>
  <c r="C41" i="36"/>
  <c r="C42" i="36"/>
  <c r="K42" i="28" s="1"/>
  <c r="C43" i="36"/>
  <c r="C43" i="10" s="1"/>
  <c r="C44" i="36"/>
  <c r="K44" i="28" s="1"/>
  <c r="C45" i="36"/>
  <c r="C46" i="36"/>
  <c r="K46" i="28" s="1"/>
  <c r="C47" i="36"/>
  <c r="C47" i="10" s="1"/>
  <c r="C48" i="36"/>
  <c r="K48" i="28" s="1"/>
  <c r="C49" i="36"/>
  <c r="C49" i="10" s="1"/>
  <c r="L49" i="10" s="1"/>
  <c r="C50" i="36"/>
  <c r="K50" i="28" s="1"/>
  <c r="C51" i="36"/>
  <c r="C52" i="36"/>
  <c r="C52" i="10" s="1"/>
  <c r="C53" i="36"/>
  <c r="C54" i="36"/>
  <c r="K54" i="28" s="1"/>
  <c r="C55" i="36"/>
  <c r="C56" i="36"/>
  <c r="C57" i="36"/>
  <c r="C58" i="36"/>
  <c r="C58" i="10" s="1"/>
  <c r="C59" i="36"/>
  <c r="C60" i="36"/>
  <c r="K60" i="28" s="1"/>
  <c r="C61" i="36"/>
  <c r="C62" i="36"/>
  <c r="K62" i="28" s="1"/>
  <c r="C63" i="36"/>
  <c r="C64" i="36"/>
  <c r="C65" i="36"/>
  <c r="C66" i="36"/>
  <c r="C66" i="10" s="1"/>
  <c r="C67" i="36"/>
  <c r="C67" i="10" s="1"/>
  <c r="G67" i="10" s="1"/>
  <c r="C68" i="36"/>
  <c r="K68" i="28" s="1"/>
  <c r="C69" i="36"/>
  <c r="K69" i="28" s="1"/>
  <c r="C70" i="36"/>
  <c r="C71" i="36"/>
  <c r="K71" i="28" s="1"/>
  <c r="C72" i="36"/>
  <c r="C73" i="36"/>
  <c r="K73" i="28" s="1"/>
  <c r="C74" i="36"/>
  <c r="K74" i="28" s="1"/>
  <c r="C75" i="36"/>
  <c r="C76" i="36"/>
  <c r="K76" i="28" s="1"/>
  <c r="C77" i="36"/>
  <c r="K77" i="28" s="1"/>
  <c r="C78" i="36"/>
  <c r="C8" i="36"/>
  <c r="C8" i="10" s="1"/>
  <c r="C9" i="36"/>
  <c r="C9" i="10" s="1"/>
  <c r="C10" i="36"/>
  <c r="C10" i="10" s="1"/>
  <c r="C11" i="36"/>
  <c r="C12" i="36"/>
  <c r="D68" i="25"/>
  <c r="D68" i="24" s="1"/>
  <c r="D67" i="25"/>
  <c r="D67" i="24" s="1"/>
  <c r="E80" i="35"/>
  <c r="F80" i="35"/>
  <c r="G80" i="35"/>
  <c r="H80" i="35"/>
  <c r="I80" i="35"/>
  <c r="J80" i="35"/>
  <c r="K80" i="35"/>
  <c r="L80" i="35"/>
  <c r="M80" i="35"/>
  <c r="N80" i="35"/>
  <c r="O80" i="35"/>
  <c r="D80" i="35"/>
  <c r="D6" i="36"/>
  <c r="E79" i="36"/>
  <c r="F79" i="36"/>
  <c r="G79" i="36"/>
  <c r="H79" i="36"/>
  <c r="I79" i="36"/>
  <c r="J79" i="36"/>
  <c r="K79" i="36"/>
  <c r="L79" i="36"/>
  <c r="M79" i="36"/>
  <c r="N79" i="36"/>
  <c r="O79" i="36"/>
  <c r="D79" i="36"/>
  <c r="O79" i="38"/>
  <c r="N79" i="38"/>
  <c r="M79" i="38"/>
  <c r="L79" i="38"/>
  <c r="K79" i="38"/>
  <c r="J79" i="38"/>
  <c r="I79" i="38"/>
  <c r="H79" i="38"/>
  <c r="G79" i="38"/>
  <c r="F79" i="38"/>
  <c r="E79" i="38"/>
  <c r="D79" i="38"/>
  <c r="E82" i="4"/>
  <c r="F82" i="4"/>
  <c r="G82" i="4"/>
  <c r="H82" i="4"/>
  <c r="I82" i="4"/>
  <c r="J82" i="4"/>
  <c r="K82" i="4"/>
  <c r="L82" i="4"/>
  <c r="M82" i="4"/>
  <c r="N82" i="4"/>
  <c r="O82" i="4"/>
  <c r="D82" i="4"/>
  <c r="J9" i="41"/>
  <c r="E9" i="41"/>
  <c r="J8" i="41"/>
  <c r="E8" i="41"/>
  <c r="D8" i="40"/>
  <c r="E8" i="40"/>
  <c r="F8" i="40"/>
  <c r="G8" i="40"/>
  <c r="H8" i="40"/>
  <c r="I8" i="40"/>
  <c r="J8" i="40"/>
  <c r="D9" i="40"/>
  <c r="E9" i="40"/>
  <c r="F9" i="40"/>
  <c r="G9" i="40"/>
  <c r="H9" i="40"/>
  <c r="I9" i="40"/>
  <c r="C9" i="40"/>
  <c r="C8" i="40"/>
  <c r="D56" i="25"/>
  <c r="D56" i="24" s="1"/>
  <c r="D55" i="25"/>
  <c r="D55" i="24" s="1"/>
  <c r="D52" i="25"/>
  <c r="D52" i="24" s="1"/>
  <c r="D51" i="25"/>
  <c r="D51" i="24" s="1"/>
  <c r="D50" i="25"/>
  <c r="D50" i="24" s="1"/>
  <c r="D49" i="25"/>
  <c r="D49" i="24" s="1"/>
  <c r="D48" i="25"/>
  <c r="D48" i="24" s="1"/>
  <c r="D47" i="25"/>
  <c r="D47" i="24" s="1"/>
  <c r="D32" i="25"/>
  <c r="D32" i="24" s="1"/>
  <c r="D31" i="25"/>
  <c r="D31" i="24" s="1"/>
  <c r="D38" i="25"/>
  <c r="D38" i="24" s="1"/>
  <c r="D37" i="25"/>
  <c r="D37" i="24" s="1"/>
  <c r="J21" i="22"/>
  <c r="I21" i="22"/>
  <c r="I104" i="22" s="1"/>
  <c r="G21" i="22"/>
  <c r="C21" i="22"/>
  <c r="I48" i="41"/>
  <c r="I9" i="41" s="1"/>
  <c r="H48" i="41"/>
  <c r="H9" i="41" s="1"/>
  <c r="G48" i="41"/>
  <c r="G9" i="41" s="1"/>
  <c r="G300" i="41" s="1"/>
  <c r="F48" i="41"/>
  <c r="F9" i="41" s="1"/>
  <c r="D48" i="41"/>
  <c r="D9" i="41" s="1"/>
  <c r="C48" i="41"/>
  <c r="C9" i="41" s="1"/>
  <c r="I47" i="41"/>
  <c r="I8" i="41" s="1"/>
  <c r="H47" i="41"/>
  <c r="H8" i="41" s="1"/>
  <c r="G47" i="41"/>
  <c r="G8" i="41" s="1"/>
  <c r="F47" i="41"/>
  <c r="F8" i="41" s="1"/>
  <c r="D47" i="41"/>
  <c r="D8" i="41" s="1"/>
  <c r="C47" i="41"/>
  <c r="C8" i="41" s="1"/>
  <c r="D36" i="25"/>
  <c r="D36" i="24" s="1"/>
  <c r="D35" i="25"/>
  <c r="D35" i="24" s="1"/>
  <c r="D34" i="25"/>
  <c r="D34" i="24" s="1"/>
  <c r="D33" i="25"/>
  <c r="D33" i="24" s="1"/>
  <c r="D30" i="25"/>
  <c r="D30" i="24" s="1"/>
  <c r="D29" i="25"/>
  <c r="D29" i="24" s="1"/>
  <c r="J33" i="40"/>
  <c r="J9" i="40" s="1"/>
  <c r="D26" i="25"/>
  <c r="D26" i="24" s="1"/>
  <c r="D25" i="25"/>
  <c r="D25" i="24" s="1"/>
  <c r="D22" i="25"/>
  <c r="D22" i="24" s="1"/>
  <c r="D21" i="25"/>
  <c r="D21" i="24" s="1"/>
  <c r="D20" i="25"/>
  <c r="D20" i="24" s="1"/>
  <c r="D19" i="25"/>
  <c r="D19" i="24" s="1"/>
  <c r="D166" i="25"/>
  <c r="D166" i="24" s="1"/>
  <c r="D165" i="25"/>
  <c r="D165" i="24" s="1"/>
  <c r="J104" i="22"/>
  <c r="H104" i="22"/>
  <c r="F104" i="22"/>
  <c r="D104" i="22"/>
  <c r="J104" i="9"/>
  <c r="I104" i="9"/>
  <c r="H104" i="9"/>
  <c r="G104" i="9"/>
  <c r="F104" i="9"/>
  <c r="E104" i="9"/>
  <c r="D104" i="9"/>
  <c r="C104" i="9"/>
  <c r="J228" i="41"/>
  <c r="J300" i="41" s="1"/>
  <c r="I228" i="41"/>
  <c r="H228" i="41"/>
  <c r="H300" i="41" s="1"/>
  <c r="G228" i="41"/>
  <c r="F228" i="41"/>
  <c r="F300" i="41" s="1"/>
  <c r="E228" i="41"/>
  <c r="D228" i="41"/>
  <c r="C228" i="41"/>
  <c r="J227" i="41"/>
  <c r="J299" i="41" s="1"/>
  <c r="I227" i="41"/>
  <c r="I299" i="41" s="1"/>
  <c r="H227" i="41"/>
  <c r="G227" i="41"/>
  <c r="F227" i="41"/>
  <c r="F299" i="41" s="1"/>
  <c r="E227" i="41"/>
  <c r="D227" i="41"/>
  <c r="C227" i="41"/>
  <c r="J226" i="41"/>
  <c r="I226" i="41"/>
  <c r="H226" i="41"/>
  <c r="G226" i="41"/>
  <c r="F226" i="41"/>
  <c r="E226" i="41"/>
  <c r="D226" i="41"/>
  <c r="C226" i="41"/>
  <c r="R79" i="29"/>
  <c r="Q79" i="29"/>
  <c r="P79" i="29"/>
  <c r="O79" i="29"/>
  <c r="N79" i="29"/>
  <c r="M79" i="29"/>
  <c r="J79" i="29"/>
  <c r="I79" i="29"/>
  <c r="H79" i="29"/>
  <c r="G79" i="29"/>
  <c r="F79" i="29"/>
  <c r="E79" i="29"/>
  <c r="R6" i="29"/>
  <c r="R103" i="29" s="1"/>
  <c r="Q6" i="29"/>
  <c r="P6" i="29"/>
  <c r="O6" i="29"/>
  <c r="O103" i="29" s="1"/>
  <c r="N6" i="29"/>
  <c r="M6" i="29"/>
  <c r="J6" i="29"/>
  <c r="J103" i="29"/>
  <c r="I6" i="29"/>
  <c r="H6" i="29"/>
  <c r="G6" i="29"/>
  <c r="F6" i="29"/>
  <c r="E6" i="29"/>
  <c r="R79" i="28"/>
  <c r="Q79" i="28"/>
  <c r="O79" i="28"/>
  <c r="N79" i="28"/>
  <c r="M79" i="28"/>
  <c r="J79" i="28"/>
  <c r="I79" i="28"/>
  <c r="H79" i="28"/>
  <c r="G79" i="28"/>
  <c r="F79" i="28"/>
  <c r="E79" i="28"/>
  <c r="K78" i="28"/>
  <c r="K70" i="28"/>
  <c r="K67" i="28"/>
  <c r="K64" i="28"/>
  <c r="K63" i="28"/>
  <c r="K59" i="28"/>
  <c r="K56" i="28"/>
  <c r="K55" i="28"/>
  <c r="K51" i="28"/>
  <c r="K47" i="28"/>
  <c r="K45" i="28"/>
  <c r="K43" i="28"/>
  <c r="K41" i="28"/>
  <c r="K33" i="28"/>
  <c r="K24" i="28"/>
  <c r="K22" i="28"/>
  <c r="K15" i="28"/>
  <c r="K13" i="28"/>
  <c r="K9" i="28"/>
  <c r="K8" i="28"/>
  <c r="R6" i="28"/>
  <c r="Q6" i="28"/>
  <c r="O6" i="28"/>
  <c r="N6" i="28"/>
  <c r="M6" i="28"/>
  <c r="J6" i="28"/>
  <c r="I6" i="28"/>
  <c r="P103" i="28" s="1"/>
  <c r="H6" i="28"/>
  <c r="G6" i="28"/>
  <c r="F6" i="28"/>
  <c r="E6" i="28"/>
  <c r="E202" i="24"/>
  <c r="E201" i="24"/>
  <c r="E200" i="24"/>
  <c r="E199" i="24"/>
  <c r="E198" i="24"/>
  <c r="E197" i="24"/>
  <c r="E196" i="24"/>
  <c r="E195" i="24"/>
  <c r="D195" i="24"/>
  <c r="E194" i="24"/>
  <c r="E193" i="24"/>
  <c r="E192" i="24"/>
  <c r="E191" i="24"/>
  <c r="E190" i="24"/>
  <c r="E189" i="24"/>
  <c r="E188" i="24"/>
  <c r="D188" i="24"/>
  <c r="E187" i="24"/>
  <c r="E186" i="24"/>
  <c r="E185" i="24"/>
  <c r="E184" i="24"/>
  <c r="D184" i="24"/>
  <c r="E183" i="24"/>
  <c r="E182" i="24"/>
  <c r="E181" i="24"/>
  <c r="D181" i="24"/>
  <c r="E180" i="24"/>
  <c r="E179" i="24"/>
  <c r="E178" i="24"/>
  <c r="D178" i="24"/>
  <c r="E177" i="24"/>
  <c r="E176" i="24"/>
  <c r="E175" i="24"/>
  <c r="E174" i="24"/>
  <c r="E173" i="24"/>
  <c r="E172" i="24"/>
  <c r="D172" i="24"/>
  <c r="E171" i="24"/>
  <c r="E170" i="24"/>
  <c r="E169" i="24"/>
  <c r="E168" i="24"/>
  <c r="D168" i="24"/>
  <c r="E167" i="24"/>
  <c r="E164" i="24"/>
  <c r="E163" i="24"/>
  <c r="E162" i="24"/>
  <c r="E161" i="24"/>
  <c r="E160" i="24"/>
  <c r="E159" i="24"/>
  <c r="E158" i="24"/>
  <c r="E157" i="24"/>
  <c r="N156" i="24"/>
  <c r="M156" i="24"/>
  <c r="L156" i="24"/>
  <c r="K156" i="24"/>
  <c r="J156" i="24"/>
  <c r="I156" i="24"/>
  <c r="H156" i="24"/>
  <c r="N155" i="24"/>
  <c r="M155" i="24"/>
  <c r="L155" i="24"/>
  <c r="K155" i="24"/>
  <c r="J155" i="24"/>
  <c r="I155" i="24"/>
  <c r="H155" i="24"/>
  <c r="E154" i="24"/>
  <c r="E153" i="24"/>
  <c r="E152" i="24"/>
  <c r="E151" i="24"/>
  <c r="D151" i="24"/>
  <c r="E150" i="24"/>
  <c r="E149" i="24"/>
  <c r="D149" i="24"/>
  <c r="E148" i="24"/>
  <c r="E147" i="24"/>
  <c r="E146" i="24"/>
  <c r="E145" i="24"/>
  <c r="E144" i="24"/>
  <c r="E143" i="24"/>
  <c r="E142" i="24"/>
  <c r="E141" i="24"/>
  <c r="E140" i="24"/>
  <c r="E139" i="24"/>
  <c r="E138" i="24"/>
  <c r="E137" i="24"/>
  <c r="D137" i="24"/>
  <c r="E136" i="24"/>
  <c r="E135" i="24"/>
  <c r="E134" i="24"/>
  <c r="E133" i="24"/>
  <c r="D133" i="24"/>
  <c r="E132" i="24"/>
  <c r="E131" i="24"/>
  <c r="E130" i="24"/>
  <c r="E129" i="24"/>
  <c r="D129" i="24"/>
  <c r="E128" i="24"/>
  <c r="E127" i="24"/>
  <c r="E126" i="24"/>
  <c r="E125" i="24"/>
  <c r="E124" i="24"/>
  <c r="E123" i="24"/>
  <c r="D123" i="24"/>
  <c r="E122" i="24"/>
  <c r="E121" i="24"/>
  <c r="D121" i="24"/>
  <c r="E120" i="24"/>
  <c r="E119" i="24"/>
  <c r="D119" i="24"/>
  <c r="E118" i="24"/>
  <c r="E117" i="24"/>
  <c r="E116" i="24"/>
  <c r="E115" i="24"/>
  <c r="E114" i="24"/>
  <c r="E113" i="24"/>
  <c r="E112" i="24"/>
  <c r="E111" i="24"/>
  <c r="E110" i="24"/>
  <c r="E109" i="24"/>
  <c r="D108" i="24"/>
  <c r="D107" i="24"/>
  <c r="E104" i="24"/>
  <c r="E103" i="24"/>
  <c r="E102" i="24"/>
  <c r="D102" i="24"/>
  <c r="E101" i="24"/>
  <c r="E100" i="24"/>
  <c r="E99" i="24"/>
  <c r="E98" i="24"/>
  <c r="E97" i="24"/>
  <c r="E96" i="24"/>
  <c r="D96" i="24"/>
  <c r="E95" i="24"/>
  <c r="E94" i="24"/>
  <c r="E93" i="24"/>
  <c r="E92" i="24"/>
  <c r="E91" i="24"/>
  <c r="E90" i="24"/>
  <c r="E89" i="24"/>
  <c r="D89" i="24"/>
  <c r="E88" i="24"/>
  <c r="D88" i="24"/>
  <c r="E87" i="24"/>
  <c r="E86" i="24"/>
  <c r="E85" i="24"/>
  <c r="D85" i="24"/>
  <c r="E84" i="24"/>
  <c r="E83" i="24"/>
  <c r="E82" i="24"/>
  <c r="E81" i="24"/>
  <c r="E80" i="24"/>
  <c r="O79" i="24"/>
  <c r="E79" i="24"/>
  <c r="E78" i="24"/>
  <c r="E77" i="24"/>
  <c r="E76" i="24"/>
  <c r="E75" i="24"/>
  <c r="E74" i="24"/>
  <c r="D74" i="24"/>
  <c r="E73" i="24"/>
  <c r="E72" i="24"/>
  <c r="P71" i="24"/>
  <c r="O71" i="24"/>
  <c r="E71" i="24"/>
  <c r="E70" i="24"/>
  <c r="E69" i="24"/>
  <c r="E68" i="24"/>
  <c r="O67" i="24"/>
  <c r="E67" i="24"/>
  <c r="E66" i="24"/>
  <c r="E65" i="24"/>
  <c r="D65" i="24"/>
  <c r="E64" i="24"/>
  <c r="E63" i="24"/>
  <c r="E62" i="24"/>
  <c r="P61" i="24"/>
  <c r="E61" i="24"/>
  <c r="E60" i="24"/>
  <c r="E59" i="24"/>
  <c r="E58" i="24"/>
  <c r="E57" i="24"/>
  <c r="E56" i="24"/>
  <c r="E55" i="24"/>
  <c r="E54" i="24"/>
  <c r="E53" i="24"/>
  <c r="E52" i="24"/>
  <c r="E51" i="24"/>
  <c r="E50" i="24"/>
  <c r="E49" i="24"/>
  <c r="E48" i="24"/>
  <c r="E47" i="24"/>
  <c r="E46" i="24"/>
  <c r="E45" i="24"/>
  <c r="E44" i="24"/>
  <c r="E43" i="24"/>
  <c r="E42" i="24"/>
  <c r="E41" i="24"/>
  <c r="E40" i="24"/>
  <c r="D40" i="24"/>
  <c r="E39" i="24"/>
  <c r="E38" i="24"/>
  <c r="E37" i="24"/>
  <c r="E36" i="24"/>
  <c r="E35" i="24"/>
  <c r="E34" i="24"/>
  <c r="E33" i="24"/>
  <c r="E32" i="24"/>
  <c r="E31" i="24"/>
  <c r="E30" i="24"/>
  <c r="E29" i="24"/>
  <c r="E28" i="24"/>
  <c r="E27" i="24"/>
  <c r="E26" i="24"/>
  <c r="E25" i="24"/>
  <c r="E24" i="24"/>
  <c r="E23" i="24"/>
  <c r="E22" i="24"/>
  <c r="E21" i="24"/>
  <c r="E20" i="24"/>
  <c r="E19" i="24"/>
  <c r="E18" i="24"/>
  <c r="E17" i="24"/>
  <c r="E16" i="24"/>
  <c r="E15" i="24"/>
  <c r="E14" i="24"/>
  <c r="E13" i="24"/>
  <c r="E12" i="24"/>
  <c r="E11" i="24"/>
  <c r="N10" i="24"/>
  <c r="M10" i="24"/>
  <c r="L10" i="24"/>
  <c r="K10" i="24"/>
  <c r="J10" i="24"/>
  <c r="I10" i="24"/>
  <c r="H10" i="24"/>
  <c r="G10" i="24"/>
  <c r="N9" i="24"/>
  <c r="M9" i="24"/>
  <c r="L9" i="24"/>
  <c r="L203" i="24" s="1"/>
  <c r="K9" i="24"/>
  <c r="J9" i="24"/>
  <c r="I9" i="24"/>
  <c r="I203" i="24" s="1"/>
  <c r="H9" i="24"/>
  <c r="H203" i="24"/>
  <c r="D162" i="25"/>
  <c r="D162" i="24" s="1"/>
  <c r="D161" i="25"/>
  <c r="D161" i="24" s="1"/>
  <c r="D160" i="25"/>
  <c r="D160" i="24" s="1"/>
  <c r="D159" i="25"/>
  <c r="D159" i="24" s="1"/>
  <c r="D158" i="25"/>
  <c r="D158" i="24" s="1"/>
  <c r="D157" i="25"/>
  <c r="D157" i="24" s="1"/>
  <c r="D16" i="25"/>
  <c r="D16" i="24" s="1"/>
  <c r="D15" i="25"/>
  <c r="D15" i="24" s="1"/>
  <c r="D14" i="25"/>
  <c r="D14" i="24" s="1"/>
  <c r="D13" i="25"/>
  <c r="D13" i="24" s="1"/>
  <c r="D12" i="25"/>
  <c r="D12" i="24" s="1"/>
  <c r="D11" i="25"/>
  <c r="D11" i="24" s="1"/>
  <c r="N10" i="25"/>
  <c r="M10" i="25"/>
  <c r="L10" i="25"/>
  <c r="K10" i="25"/>
  <c r="J10" i="25"/>
  <c r="I10" i="25"/>
  <c r="H10" i="25"/>
  <c r="E10" i="25"/>
  <c r="N9" i="25"/>
  <c r="M9" i="25"/>
  <c r="L9" i="25"/>
  <c r="K9" i="25"/>
  <c r="J9" i="25"/>
  <c r="I9" i="25"/>
  <c r="H9" i="25"/>
  <c r="E9" i="25"/>
  <c r="C78" i="10"/>
  <c r="C76" i="10"/>
  <c r="C74" i="10"/>
  <c r="C71" i="10"/>
  <c r="I71" i="10" s="1"/>
  <c r="C70" i="10"/>
  <c r="C69" i="10"/>
  <c r="C64" i="10"/>
  <c r="L64" i="10" s="1"/>
  <c r="C63" i="10"/>
  <c r="C59" i="10"/>
  <c r="H59" i="10" s="1"/>
  <c r="C56" i="10"/>
  <c r="C55" i="10"/>
  <c r="C54" i="10"/>
  <c r="H54" i="10" s="1"/>
  <c r="C51" i="10"/>
  <c r="C45" i="10"/>
  <c r="C41" i="10"/>
  <c r="C39" i="10"/>
  <c r="C33" i="10"/>
  <c r="O33" i="10" s="1"/>
  <c r="C32" i="10"/>
  <c r="N32" i="10" s="1"/>
  <c r="C31" i="10"/>
  <c r="C23" i="10"/>
  <c r="C21" i="10"/>
  <c r="D21" i="10" s="1"/>
  <c r="C15" i="10"/>
  <c r="C103" i="35"/>
  <c r="C102" i="35"/>
  <c r="K101" i="29" s="1"/>
  <c r="C101" i="35"/>
  <c r="C100" i="39" s="1"/>
  <c r="N100" i="39" s="1"/>
  <c r="C100" i="35"/>
  <c r="K99" i="29" s="1"/>
  <c r="C99" i="35"/>
  <c r="K98" i="29" s="1"/>
  <c r="C98" i="35"/>
  <c r="K97" i="29" s="1"/>
  <c r="C97" i="35"/>
  <c r="K96" i="29" s="1"/>
  <c r="C96" i="35"/>
  <c r="K95" i="29" s="1"/>
  <c r="C95" i="35"/>
  <c r="K94" i="29" s="1"/>
  <c r="C94" i="35"/>
  <c r="K93" i="29" s="1"/>
  <c r="C93" i="35"/>
  <c r="K92" i="29" s="1"/>
  <c r="C92" i="35"/>
  <c r="K91" i="29" s="1"/>
  <c r="C91" i="35"/>
  <c r="K90" i="29" s="1"/>
  <c r="C90" i="35"/>
  <c r="C89" i="39" s="1"/>
  <c r="C89" i="35"/>
  <c r="C88" i="39" s="1"/>
  <c r="J88" i="39" s="1"/>
  <c r="C88" i="35"/>
  <c r="K87" i="29" s="1"/>
  <c r="C87" i="35"/>
  <c r="K86" i="29" s="1"/>
  <c r="C86" i="35"/>
  <c r="K85" i="29" s="1"/>
  <c r="C85" i="35"/>
  <c r="C84" i="35"/>
  <c r="K83" i="29" s="1"/>
  <c r="C83" i="35"/>
  <c r="K82" i="29" s="1"/>
  <c r="C82" i="35"/>
  <c r="K81" i="29" s="1"/>
  <c r="C81" i="35"/>
  <c r="K80" i="29" s="1"/>
  <c r="C79" i="35"/>
  <c r="K78" i="29" s="1"/>
  <c r="C78" i="35"/>
  <c r="C77" i="35"/>
  <c r="K76" i="29" s="1"/>
  <c r="C76" i="35"/>
  <c r="K75" i="29" s="1"/>
  <c r="C75" i="35"/>
  <c r="K74" i="29" s="1"/>
  <c r="C74" i="35"/>
  <c r="K73" i="29" s="1"/>
  <c r="C73" i="35"/>
  <c r="C72" i="35"/>
  <c r="C71" i="39" s="1"/>
  <c r="E71" i="39" s="1"/>
  <c r="C71" i="35"/>
  <c r="C70" i="39" s="1"/>
  <c r="C70" i="35"/>
  <c r="C69" i="39" s="1"/>
  <c r="G69" i="39" s="1"/>
  <c r="C69" i="35"/>
  <c r="C68" i="39" s="1"/>
  <c r="C68" i="35"/>
  <c r="K67" i="29" s="1"/>
  <c r="C67" i="35"/>
  <c r="C66" i="39" s="1"/>
  <c r="E66" i="39" s="1"/>
  <c r="C66" i="35"/>
  <c r="K65" i="29" s="1"/>
  <c r="C65" i="35"/>
  <c r="K64" i="29" s="1"/>
  <c r="C64" i="35"/>
  <c r="C63" i="39" s="1"/>
  <c r="C63" i="35"/>
  <c r="K62" i="29" s="1"/>
  <c r="C62" i="35"/>
  <c r="K61" i="29" s="1"/>
  <c r="C61" i="35"/>
  <c r="K60" i="29" s="1"/>
  <c r="C60" i="35"/>
  <c r="K59" i="29" s="1"/>
  <c r="C59" i="35"/>
  <c r="K58" i="29" s="1"/>
  <c r="C58" i="35"/>
  <c r="K57" i="29" s="1"/>
  <c r="C57" i="35"/>
  <c r="C56" i="35"/>
  <c r="C55" i="35"/>
  <c r="K54" i="29" s="1"/>
  <c r="C54" i="35"/>
  <c r="K53" i="29" s="1"/>
  <c r="C53" i="35"/>
  <c r="K52" i="29" s="1"/>
  <c r="C52" i="35"/>
  <c r="C51" i="39" s="1"/>
  <c r="L51" i="39" s="1"/>
  <c r="C51" i="35"/>
  <c r="C50" i="35"/>
  <c r="K49" i="29" s="1"/>
  <c r="C49" i="35"/>
  <c r="K48" i="29" s="1"/>
  <c r="C48" i="35"/>
  <c r="K47" i="29" s="1"/>
  <c r="C47" i="35"/>
  <c r="C46" i="39" s="1"/>
  <c r="N46" i="39" s="1"/>
  <c r="C46" i="35"/>
  <c r="C45" i="39" s="1"/>
  <c r="C45" i="35"/>
  <c r="K44" i="29" s="1"/>
  <c r="C44" i="35"/>
  <c r="K43" i="29"/>
  <c r="C43" i="35"/>
  <c r="K42" i="29" s="1"/>
  <c r="C42" i="35"/>
  <c r="K41" i="29" s="1"/>
  <c r="C41" i="35"/>
  <c r="K40" i="29" s="1"/>
  <c r="C40" i="35"/>
  <c r="K39" i="29" s="1"/>
  <c r="C39" i="35"/>
  <c r="K38" i="29" s="1"/>
  <c r="C38" i="35"/>
  <c r="K37" i="29" s="1"/>
  <c r="C37" i="35"/>
  <c r="K36" i="29" s="1"/>
  <c r="C36" i="35"/>
  <c r="C35" i="39" s="1"/>
  <c r="C35" i="35"/>
  <c r="K34" i="29" s="1"/>
  <c r="C34" i="35"/>
  <c r="K33" i="29" s="1"/>
  <c r="C33" i="35"/>
  <c r="K32" i="29" s="1"/>
  <c r="C32" i="35"/>
  <c r="K31" i="29" s="1"/>
  <c r="C31" i="35"/>
  <c r="K30" i="29" s="1"/>
  <c r="C30" i="35"/>
  <c r="C29" i="35"/>
  <c r="C28" i="39" s="1"/>
  <c r="C28" i="35"/>
  <c r="K27" i="29" s="1"/>
  <c r="C27" i="35"/>
  <c r="K26" i="29" s="1"/>
  <c r="C26" i="35"/>
  <c r="C25" i="39"/>
  <c r="C25" i="35"/>
  <c r="K24" i="29" s="1"/>
  <c r="C24" i="35"/>
  <c r="C23" i="35"/>
  <c r="K22" i="29" s="1"/>
  <c r="C22" i="35"/>
  <c r="K21" i="29" s="1"/>
  <c r="C21" i="35"/>
  <c r="K20" i="29" s="1"/>
  <c r="C20" i="35"/>
  <c r="K19" i="29" s="1"/>
  <c r="C19" i="35"/>
  <c r="K18" i="29" s="1"/>
  <c r="C18" i="35"/>
  <c r="C17" i="39" s="1"/>
  <c r="M17" i="39" s="1"/>
  <c r="C17" i="35"/>
  <c r="K16" i="29" s="1"/>
  <c r="C16" i="35"/>
  <c r="K15" i="29" s="1"/>
  <c r="C15" i="35"/>
  <c r="K14" i="29" s="1"/>
  <c r="C14" i="35"/>
  <c r="K13" i="29" s="1"/>
  <c r="C13" i="35"/>
  <c r="K12" i="29" s="1"/>
  <c r="C12" i="35"/>
  <c r="C11" i="35"/>
  <c r="C10" i="35"/>
  <c r="K9" i="29" s="1"/>
  <c r="C9" i="35"/>
  <c r="K8" i="29" s="1"/>
  <c r="C8" i="35"/>
  <c r="K7" i="29" s="1"/>
  <c r="O7" i="35"/>
  <c r="O104" i="35" s="1"/>
  <c r="N7" i="35"/>
  <c r="M7" i="35"/>
  <c r="M104" i="35" s="1"/>
  <c r="L7" i="35"/>
  <c r="L104" i="35" s="1"/>
  <c r="K7" i="35"/>
  <c r="J7" i="35"/>
  <c r="J104" i="35" s="1"/>
  <c r="I7" i="35"/>
  <c r="H7" i="35"/>
  <c r="H104" i="35" s="1"/>
  <c r="G7" i="35"/>
  <c r="G104" i="35" s="1"/>
  <c r="F7" i="35"/>
  <c r="E7" i="35"/>
  <c r="D7" i="35"/>
  <c r="C102" i="36"/>
  <c r="K102" i="28" s="1"/>
  <c r="C101" i="36"/>
  <c r="K101" i="28" s="1"/>
  <c r="C100" i="36"/>
  <c r="C99" i="36"/>
  <c r="K99" i="28" s="1"/>
  <c r="C98" i="36"/>
  <c r="K98" i="28" s="1"/>
  <c r="C97" i="36"/>
  <c r="C96" i="36"/>
  <c r="K96" i="28" s="1"/>
  <c r="C95" i="36"/>
  <c r="K95" i="28" s="1"/>
  <c r="C94" i="36"/>
  <c r="C93" i="36"/>
  <c r="C93" i="10" s="1"/>
  <c r="H93" i="10" s="1"/>
  <c r="C92" i="36"/>
  <c r="K92" i="28"/>
  <c r="C91" i="36"/>
  <c r="K91" i="28" s="1"/>
  <c r="C90" i="36"/>
  <c r="K90" i="28" s="1"/>
  <c r="C89" i="36"/>
  <c r="K89" i="28" s="1"/>
  <c r="C88" i="36"/>
  <c r="K88" i="28" s="1"/>
  <c r="C87" i="36"/>
  <c r="K87" i="28" s="1"/>
  <c r="C86" i="36"/>
  <c r="C85" i="36"/>
  <c r="K85" i="28" s="1"/>
  <c r="C84" i="36"/>
  <c r="K84" i="28" s="1"/>
  <c r="C83" i="36"/>
  <c r="K83" i="28" s="1"/>
  <c r="C82" i="36"/>
  <c r="K82" i="28" s="1"/>
  <c r="C81" i="36"/>
  <c r="C81" i="10" s="1"/>
  <c r="C80" i="36"/>
  <c r="K80" i="28" s="1"/>
  <c r="K29" i="28"/>
  <c r="K26" i="28"/>
  <c r="C25" i="10"/>
  <c r="F25" i="10" s="1"/>
  <c r="C19" i="10"/>
  <c r="K18" i="28"/>
  <c r="K14" i="28"/>
  <c r="C12" i="10"/>
  <c r="L12" i="10" s="1"/>
  <c r="K11" i="28"/>
  <c r="C7" i="36"/>
  <c r="C102" i="38"/>
  <c r="C102" i="16" s="1"/>
  <c r="L102" i="16" s="1"/>
  <c r="C101" i="38"/>
  <c r="C101" i="29" s="1"/>
  <c r="C100" i="38"/>
  <c r="C100" i="16" s="1"/>
  <c r="H100" i="16" s="1"/>
  <c r="C99" i="38"/>
  <c r="C99" i="16"/>
  <c r="E99" i="16" s="1"/>
  <c r="C98" i="38"/>
  <c r="C98" i="29" s="1"/>
  <c r="C97" i="38"/>
  <c r="C97" i="29" s="1"/>
  <c r="C96" i="38"/>
  <c r="C96" i="16" s="1"/>
  <c r="M96" i="16" s="1"/>
  <c r="C95" i="38"/>
  <c r="C94" i="38"/>
  <c r="C94" i="29" s="1"/>
  <c r="C93" i="38"/>
  <c r="C93" i="29" s="1"/>
  <c r="C93" i="16"/>
  <c r="C92" i="38"/>
  <c r="C92" i="29" s="1"/>
  <c r="C91" i="38"/>
  <c r="C91" i="16" s="1"/>
  <c r="L91" i="16" s="1"/>
  <c r="C90" i="38"/>
  <c r="C90" i="29" s="1"/>
  <c r="C89" i="38"/>
  <c r="C89" i="16" s="1"/>
  <c r="C88" i="38"/>
  <c r="C87" i="38"/>
  <c r="C87" i="29" s="1"/>
  <c r="C86" i="38"/>
  <c r="C85" i="38"/>
  <c r="C84" i="38"/>
  <c r="C84" i="29" s="1"/>
  <c r="C83" i="38"/>
  <c r="C83" i="29" s="1"/>
  <c r="C82" i="38"/>
  <c r="C82" i="29" s="1"/>
  <c r="C81" i="38"/>
  <c r="C80" i="38"/>
  <c r="C78" i="38"/>
  <c r="C78" i="16" s="1"/>
  <c r="O78" i="16" s="1"/>
  <c r="C77" i="38"/>
  <c r="C77" i="16" s="1"/>
  <c r="C76" i="38"/>
  <c r="C75" i="38"/>
  <c r="C75" i="29" s="1"/>
  <c r="C74" i="38"/>
  <c r="C74" i="29" s="1"/>
  <c r="C73" i="38"/>
  <c r="C73" i="16" s="1"/>
  <c r="N73" i="16" s="1"/>
  <c r="C72" i="38"/>
  <c r="C72" i="16" s="1"/>
  <c r="C71" i="38"/>
  <c r="C71" i="16" s="1"/>
  <c r="C70" i="38"/>
  <c r="C70" i="16" s="1"/>
  <c r="C69" i="38"/>
  <c r="C69" i="29" s="1"/>
  <c r="C68" i="38"/>
  <c r="C68" i="16" s="1"/>
  <c r="O68" i="16" s="1"/>
  <c r="C67" i="38"/>
  <c r="C67" i="29" s="1"/>
  <c r="C66" i="38"/>
  <c r="C65" i="38"/>
  <c r="C64" i="38"/>
  <c r="C64" i="29" s="1"/>
  <c r="C63" i="38"/>
  <c r="C63" i="16" s="1"/>
  <c r="H63" i="16" s="1"/>
  <c r="C62" i="38"/>
  <c r="C61" i="38"/>
  <c r="C61" i="29" s="1"/>
  <c r="C60" i="38"/>
  <c r="C59" i="38"/>
  <c r="C59" i="29" s="1"/>
  <c r="C58" i="38"/>
  <c r="C57" i="38"/>
  <c r="C56" i="38"/>
  <c r="C55" i="38"/>
  <c r="C54" i="38"/>
  <c r="C54" i="16" s="1"/>
  <c r="C53" i="38"/>
  <c r="C53" i="29" s="1"/>
  <c r="C52" i="38"/>
  <c r="C52" i="29" s="1"/>
  <c r="C51" i="29"/>
  <c r="C50" i="38"/>
  <c r="C49" i="38"/>
  <c r="C49" i="16" s="1"/>
  <c r="C48" i="38"/>
  <c r="C47" i="38"/>
  <c r="C46" i="38"/>
  <c r="C46" i="16" s="1"/>
  <c r="D46" i="16" s="1"/>
  <c r="C45" i="38"/>
  <c r="C44" i="38"/>
  <c r="C44" i="29" s="1"/>
  <c r="C43" i="38"/>
  <c r="C43" i="29" s="1"/>
  <c r="C42" i="38"/>
  <c r="C42" i="16" s="1"/>
  <c r="C41" i="38"/>
  <c r="C41" i="29" s="1"/>
  <c r="C40" i="38"/>
  <c r="C39" i="38"/>
  <c r="C39" i="29" s="1"/>
  <c r="C38" i="38"/>
  <c r="C37" i="38"/>
  <c r="C36" i="38"/>
  <c r="C36" i="29" s="1"/>
  <c r="C35" i="38"/>
  <c r="C35" i="29" s="1"/>
  <c r="C34" i="38"/>
  <c r="C34" i="29" s="1"/>
  <c r="C33" i="38"/>
  <c r="C32" i="38"/>
  <c r="C32" i="16" s="1"/>
  <c r="M32" i="16" s="1"/>
  <c r="C31" i="38"/>
  <c r="C31" i="16" s="1"/>
  <c r="D31" i="16" s="1"/>
  <c r="C30" i="38"/>
  <c r="C29" i="38"/>
  <c r="C29" i="29" s="1"/>
  <c r="C28" i="38"/>
  <c r="C27" i="38"/>
  <c r="C26" i="38"/>
  <c r="C26" i="29" s="1"/>
  <c r="C25" i="38"/>
  <c r="C25" i="29" s="1"/>
  <c r="C24" i="38"/>
  <c r="C23" i="38"/>
  <c r="C23" i="29" s="1"/>
  <c r="C22" i="38"/>
  <c r="C22" i="29" s="1"/>
  <c r="C21" i="38"/>
  <c r="C21" i="29" s="1"/>
  <c r="C20" i="38"/>
  <c r="C20" i="16" s="1"/>
  <c r="C19" i="38"/>
  <c r="C18" i="38"/>
  <c r="C17" i="38"/>
  <c r="C17" i="16" s="1"/>
  <c r="H17" i="16" s="1"/>
  <c r="C16" i="38"/>
  <c r="C16" i="16" s="1"/>
  <c r="C15" i="38"/>
  <c r="C14" i="38"/>
  <c r="C14" i="29" s="1"/>
  <c r="C13" i="38"/>
  <c r="C13" i="29" s="1"/>
  <c r="C12" i="38"/>
  <c r="C11" i="38"/>
  <c r="C11" i="29" s="1"/>
  <c r="C10" i="38"/>
  <c r="C10" i="16" s="1"/>
  <c r="C9" i="38"/>
  <c r="C8" i="38"/>
  <c r="C8" i="29" s="1"/>
  <c r="C7" i="38"/>
  <c r="C7" i="29" s="1"/>
  <c r="O6" i="38"/>
  <c r="N6" i="38"/>
  <c r="N103" i="38" s="1"/>
  <c r="M6" i="38"/>
  <c r="L6" i="38"/>
  <c r="K6" i="38"/>
  <c r="J6" i="38"/>
  <c r="I6" i="38"/>
  <c r="I103" i="38" s="1"/>
  <c r="H6" i="38"/>
  <c r="H103" i="38" s="1"/>
  <c r="G6" i="38"/>
  <c r="F6" i="38"/>
  <c r="E6" i="38"/>
  <c r="D6" i="38"/>
  <c r="D103" i="38" s="1"/>
  <c r="C105" i="4"/>
  <c r="C102" i="37" s="1"/>
  <c r="D102" i="37" s="1"/>
  <c r="C104" i="4"/>
  <c r="C101" i="37" s="1"/>
  <c r="N101" i="37" s="1"/>
  <c r="C103" i="4"/>
  <c r="C100" i="28" s="1"/>
  <c r="C102" i="4"/>
  <c r="C99" i="28" s="1"/>
  <c r="C101" i="4"/>
  <c r="C98" i="28" s="1"/>
  <c r="C100" i="4"/>
  <c r="C97" i="28" s="1"/>
  <c r="C99" i="4"/>
  <c r="C96" i="28" s="1"/>
  <c r="C98" i="4"/>
  <c r="C95" i="28" s="1"/>
  <c r="C97" i="4"/>
  <c r="C94" i="37" s="1"/>
  <c r="C96" i="4"/>
  <c r="C93" i="28" s="1"/>
  <c r="C95" i="4"/>
  <c r="C92" i="28" s="1"/>
  <c r="C94" i="4"/>
  <c r="C91" i="28" s="1"/>
  <c r="C93" i="4"/>
  <c r="C90" i="37" s="1"/>
  <c r="E90" i="37" s="1"/>
  <c r="C92" i="4"/>
  <c r="C89" i="28" s="1"/>
  <c r="C91" i="4"/>
  <c r="C88" i="28" s="1"/>
  <c r="C90" i="4"/>
  <c r="C87" i="37" s="1"/>
  <c r="C89" i="4"/>
  <c r="C86" i="28" s="1"/>
  <c r="C88" i="4"/>
  <c r="C85" i="37" s="1"/>
  <c r="C87" i="4"/>
  <c r="C84" i="28" s="1"/>
  <c r="C86" i="4"/>
  <c r="C83" i="37" s="1"/>
  <c r="C85" i="4"/>
  <c r="C82" i="28" s="1"/>
  <c r="C84" i="4"/>
  <c r="C81" i="28" s="1"/>
  <c r="C83" i="4"/>
  <c r="C80" i="28" s="1"/>
  <c r="C81" i="4"/>
  <c r="C78" i="28" s="1"/>
  <c r="C80" i="4"/>
  <c r="C77" i="37" s="1"/>
  <c r="C79" i="4"/>
  <c r="C76" i="28" s="1"/>
  <c r="C78" i="4"/>
  <c r="C75" i="37" s="1"/>
  <c r="J75" i="37" s="1"/>
  <c r="C77" i="4"/>
  <c r="C74" i="28" s="1"/>
  <c r="C76" i="4"/>
  <c r="C73" i="37" s="1"/>
  <c r="C75" i="4"/>
  <c r="C72" i="28" s="1"/>
  <c r="C74" i="4"/>
  <c r="C71" i="28" s="1"/>
  <c r="C73" i="4"/>
  <c r="C70" i="28" s="1"/>
  <c r="C72" i="4"/>
  <c r="C69" i="28" s="1"/>
  <c r="C71" i="4"/>
  <c r="C68" i="28" s="1"/>
  <c r="C70" i="4"/>
  <c r="C67" i="28" s="1"/>
  <c r="C69" i="4"/>
  <c r="C66" i="37" s="1"/>
  <c r="E66" i="37" s="1"/>
  <c r="C68" i="4"/>
  <c r="C65" i="28" s="1"/>
  <c r="C67" i="4"/>
  <c r="C64" i="28" s="1"/>
  <c r="C66" i="4"/>
  <c r="C63" i="37" s="1"/>
  <c r="H63" i="37" s="1"/>
  <c r="C65" i="4"/>
  <c r="C62" i="28" s="1"/>
  <c r="C64" i="4"/>
  <c r="C61" i="28" s="1"/>
  <c r="C63" i="4"/>
  <c r="C60" i="28" s="1"/>
  <c r="C62" i="4"/>
  <c r="C59" i="37" s="1"/>
  <c r="N59" i="37" s="1"/>
  <c r="C61" i="4"/>
  <c r="C58" i="28" s="1"/>
  <c r="C60" i="4"/>
  <c r="C57" i="28" s="1"/>
  <c r="C59" i="4"/>
  <c r="C56" i="37" s="1"/>
  <c r="O56" i="37" s="1"/>
  <c r="C58" i="4"/>
  <c r="C55" i="37" s="1"/>
  <c r="C57" i="4"/>
  <c r="C54" i="28" s="1"/>
  <c r="C56" i="4"/>
  <c r="C53" i="37" s="1"/>
  <c r="N53" i="37" s="1"/>
  <c r="C55" i="4"/>
  <c r="C52" i="28" s="1"/>
  <c r="C54" i="4"/>
  <c r="C51" i="37" s="1"/>
  <c r="K51" i="37" s="1"/>
  <c r="C53" i="4"/>
  <c r="C50" i="28" s="1"/>
  <c r="C52" i="4"/>
  <c r="C49" i="28" s="1"/>
  <c r="C51" i="4"/>
  <c r="C48" i="28" s="1"/>
  <c r="C50" i="4"/>
  <c r="C47" i="28" s="1"/>
  <c r="C49" i="4"/>
  <c r="C46" i="28" s="1"/>
  <c r="C48" i="4"/>
  <c r="C45" i="28" s="1"/>
  <c r="C47" i="4"/>
  <c r="C44" i="28" s="1"/>
  <c r="C46" i="4"/>
  <c r="C43" i="37" s="1"/>
  <c r="N43" i="37" s="1"/>
  <c r="C45" i="4"/>
  <c r="C42" i="28" s="1"/>
  <c r="C44" i="4"/>
  <c r="C41" i="37" s="1"/>
  <c r="E41" i="37" s="1"/>
  <c r="C43" i="4"/>
  <c r="C40" i="37" s="1"/>
  <c r="N40" i="37" s="1"/>
  <c r="C42" i="4"/>
  <c r="C39" i="28" s="1"/>
  <c r="C41" i="4"/>
  <c r="C38" i="28" s="1"/>
  <c r="C40" i="4"/>
  <c r="C37" i="37" s="1"/>
  <c r="F37" i="37" s="1"/>
  <c r="C39" i="4"/>
  <c r="C36" i="28" s="1"/>
  <c r="C38" i="4"/>
  <c r="C35" i="28" s="1"/>
  <c r="C37" i="4"/>
  <c r="C34" i="37" s="1"/>
  <c r="C36" i="4"/>
  <c r="C33" i="28" s="1"/>
  <c r="C35" i="4"/>
  <c r="C32" i="28" s="1"/>
  <c r="C34" i="4"/>
  <c r="C31" i="28" s="1"/>
  <c r="C33" i="4"/>
  <c r="C30" i="28" s="1"/>
  <c r="C32" i="4"/>
  <c r="C29" i="28" s="1"/>
  <c r="C31" i="4"/>
  <c r="C28" i="37"/>
  <c r="K28" i="37" s="1"/>
  <c r="C30" i="4"/>
  <c r="C27" i="28" s="1"/>
  <c r="C29" i="4"/>
  <c r="C26" i="28" s="1"/>
  <c r="C28" i="4"/>
  <c r="C25" i="37" s="1"/>
  <c r="C27" i="4"/>
  <c r="C24" i="28" s="1"/>
  <c r="C26" i="4"/>
  <c r="C23" i="28" s="1"/>
  <c r="C25" i="4"/>
  <c r="C22" i="28" s="1"/>
  <c r="C24" i="4"/>
  <c r="C21" i="28" s="1"/>
  <c r="C23" i="4"/>
  <c r="C20" i="28" s="1"/>
  <c r="C22" i="4"/>
  <c r="C19" i="28" s="1"/>
  <c r="C21" i="4"/>
  <c r="C18" i="37" s="1"/>
  <c r="C20" i="4"/>
  <c r="C17" i="28" s="1"/>
  <c r="C19" i="4"/>
  <c r="C16" i="28" s="1"/>
  <c r="C18" i="4"/>
  <c r="C15" i="37" s="1"/>
  <c r="C17" i="4"/>
  <c r="C14" i="37" s="1"/>
  <c r="O14" i="37" s="1"/>
  <c r="C16" i="4"/>
  <c r="C13" i="37" s="1"/>
  <c r="G13" i="37" s="1"/>
  <c r="C15" i="4"/>
  <c r="C12" i="28" s="1"/>
  <c r="C14" i="4"/>
  <c r="C11" i="28" s="1"/>
  <c r="C13" i="4"/>
  <c r="C10" i="28" s="1"/>
  <c r="C12" i="4"/>
  <c r="C9" i="28" s="1"/>
  <c r="C11" i="4"/>
  <c r="C8" i="28" s="1"/>
  <c r="C10" i="4"/>
  <c r="C7" i="28" s="1"/>
  <c r="L155" i="34"/>
  <c r="K155" i="34"/>
  <c r="J155" i="34"/>
  <c r="I155" i="34"/>
  <c r="H155" i="34"/>
  <c r="G155" i="34"/>
  <c r="F155" i="34"/>
  <c r="E155" i="34"/>
  <c r="D155" i="34"/>
  <c r="L154" i="34"/>
  <c r="L202" i="34" s="1"/>
  <c r="K154" i="34"/>
  <c r="J154" i="34"/>
  <c r="I154" i="34"/>
  <c r="H154" i="34"/>
  <c r="G154" i="34"/>
  <c r="F154" i="34"/>
  <c r="E154" i="34"/>
  <c r="D154" i="34"/>
  <c r="D202" i="34" s="1"/>
  <c r="M55" i="34"/>
  <c r="L8" i="34"/>
  <c r="K8" i="34"/>
  <c r="K202" i="34" s="1"/>
  <c r="J8" i="34"/>
  <c r="I8" i="34"/>
  <c r="H8" i="34"/>
  <c r="G8" i="34"/>
  <c r="F8" i="34"/>
  <c r="F202" i="34" s="1"/>
  <c r="E8" i="34"/>
  <c r="D8" i="34"/>
  <c r="L155" i="32"/>
  <c r="K155" i="32"/>
  <c r="J155" i="32"/>
  <c r="I155" i="32"/>
  <c r="H155" i="32"/>
  <c r="G155" i="32"/>
  <c r="F155" i="32"/>
  <c r="E155" i="32"/>
  <c r="D155" i="32"/>
  <c r="L154" i="32"/>
  <c r="K154" i="32"/>
  <c r="J154" i="32"/>
  <c r="I154" i="32"/>
  <c r="H154" i="32"/>
  <c r="G154" i="32"/>
  <c r="F154" i="32"/>
  <c r="E154" i="32"/>
  <c r="D154" i="32"/>
  <c r="M55" i="32"/>
  <c r="L9" i="32"/>
  <c r="K9" i="32"/>
  <c r="J9" i="32"/>
  <c r="J203" i="32" s="1"/>
  <c r="I9" i="32"/>
  <c r="H9" i="32"/>
  <c r="G9" i="32"/>
  <c r="F9" i="32"/>
  <c r="E9" i="32"/>
  <c r="D9" i="32"/>
  <c r="L8" i="32"/>
  <c r="K8" i="32"/>
  <c r="K202" i="32" s="1"/>
  <c r="J8" i="32"/>
  <c r="I8" i="32"/>
  <c r="H8" i="32"/>
  <c r="G8" i="32"/>
  <c r="F8" i="32"/>
  <c r="E8" i="32"/>
  <c r="D8" i="32"/>
  <c r="L156" i="33"/>
  <c r="K156" i="33"/>
  <c r="J156" i="33"/>
  <c r="J204" i="33" s="1"/>
  <c r="I156" i="33"/>
  <c r="H156" i="33"/>
  <c r="G156" i="33"/>
  <c r="F156" i="33"/>
  <c r="E156" i="33"/>
  <c r="D156" i="33"/>
  <c r="L155" i="33"/>
  <c r="K155" i="33"/>
  <c r="K203" i="33" s="1"/>
  <c r="J155" i="33"/>
  <c r="I155" i="33"/>
  <c r="H155" i="33"/>
  <c r="G155" i="33"/>
  <c r="F155" i="33"/>
  <c r="E155" i="33"/>
  <c r="D155" i="33"/>
  <c r="L10" i="33"/>
  <c r="K10" i="33"/>
  <c r="J10" i="33"/>
  <c r="I10" i="33"/>
  <c r="H10" i="33"/>
  <c r="H204" i="33" s="1"/>
  <c r="G10" i="33"/>
  <c r="F10" i="33"/>
  <c r="E10" i="33"/>
  <c r="D10" i="33"/>
  <c r="L9" i="33"/>
  <c r="L203" i="33" s="1"/>
  <c r="K9" i="33"/>
  <c r="J9" i="33"/>
  <c r="I9" i="33"/>
  <c r="H9" i="33"/>
  <c r="G9" i="33"/>
  <c r="F9" i="33"/>
  <c r="E9" i="33"/>
  <c r="D9" i="33"/>
  <c r="L156" i="31"/>
  <c r="K156" i="31"/>
  <c r="J156" i="31"/>
  <c r="I156" i="31"/>
  <c r="H156" i="31"/>
  <c r="G156" i="31"/>
  <c r="F156" i="31"/>
  <c r="E156" i="31"/>
  <c r="D156" i="31"/>
  <c r="L155" i="31"/>
  <c r="K155" i="31"/>
  <c r="J155" i="31"/>
  <c r="I155" i="31"/>
  <c r="H155" i="31"/>
  <c r="G155" i="31"/>
  <c r="F155" i="31"/>
  <c r="E155" i="31"/>
  <c r="D155" i="31"/>
  <c r="L10" i="31"/>
  <c r="K10" i="31"/>
  <c r="J10" i="31"/>
  <c r="J204" i="31" s="1"/>
  <c r="I10" i="31"/>
  <c r="H10" i="31"/>
  <c r="G10" i="31"/>
  <c r="F10" i="31"/>
  <c r="E10" i="31"/>
  <c r="D10" i="31"/>
  <c r="L9" i="31"/>
  <c r="K9" i="31"/>
  <c r="J9" i="31"/>
  <c r="I9" i="31"/>
  <c r="H9" i="31"/>
  <c r="G9" i="31"/>
  <c r="F9" i="31"/>
  <c r="E9" i="31"/>
  <c r="D9" i="31"/>
  <c r="D104" i="12"/>
  <c r="C104" i="12"/>
  <c r="A104" i="12"/>
  <c r="D103" i="12"/>
  <c r="C103" i="12"/>
  <c r="H103" i="12" s="1"/>
  <c r="A103" i="12"/>
  <c r="D102" i="12"/>
  <c r="C102" i="12"/>
  <c r="F102" i="12" s="1"/>
  <c r="A102" i="12"/>
  <c r="D101" i="12"/>
  <c r="C101" i="12"/>
  <c r="H101" i="12" s="1"/>
  <c r="A101" i="12"/>
  <c r="D100" i="12"/>
  <c r="C100" i="12"/>
  <c r="F100" i="12" s="1"/>
  <c r="A100" i="12"/>
  <c r="D99" i="12"/>
  <c r="C99" i="12"/>
  <c r="H99" i="12" s="1"/>
  <c r="A99" i="12"/>
  <c r="D98" i="12"/>
  <c r="C98" i="12"/>
  <c r="F98" i="12" s="1"/>
  <c r="A98" i="12"/>
  <c r="D97" i="12"/>
  <c r="C97" i="12"/>
  <c r="F97" i="12" s="1"/>
  <c r="A97" i="12"/>
  <c r="D96" i="12"/>
  <c r="C96" i="12"/>
  <c r="H96" i="12" s="1"/>
  <c r="F96" i="12"/>
  <c r="A96" i="12"/>
  <c r="D95" i="12"/>
  <c r="C95" i="12"/>
  <c r="H95" i="12" s="1"/>
  <c r="A95" i="12"/>
  <c r="D94" i="12"/>
  <c r="C94" i="12"/>
  <c r="F94" i="12" s="1"/>
  <c r="A94" i="12"/>
  <c r="D93" i="12"/>
  <c r="C93" i="12"/>
  <c r="F93" i="12" s="1"/>
  <c r="A93" i="12"/>
  <c r="D92" i="12"/>
  <c r="C92" i="12"/>
  <c r="F92" i="12" s="1"/>
  <c r="A92" i="12"/>
  <c r="D91" i="12"/>
  <c r="C91" i="12"/>
  <c r="H91" i="12" s="1"/>
  <c r="A91" i="12"/>
  <c r="D90" i="12"/>
  <c r="C90" i="12"/>
  <c r="H90" i="12" s="1"/>
  <c r="A90" i="12"/>
  <c r="D89" i="12"/>
  <c r="C89" i="12"/>
  <c r="A89" i="12"/>
  <c r="D88" i="12"/>
  <c r="C88" i="12"/>
  <c r="H88" i="12" s="1"/>
  <c r="A88" i="12"/>
  <c r="D87" i="12"/>
  <c r="C87" i="12"/>
  <c r="H87" i="12" s="1"/>
  <c r="A87" i="12"/>
  <c r="D86" i="12"/>
  <c r="C86" i="12"/>
  <c r="H86" i="12" s="1"/>
  <c r="A86" i="12"/>
  <c r="D85" i="12"/>
  <c r="C85" i="12"/>
  <c r="H85" i="12" s="1"/>
  <c r="A85" i="12"/>
  <c r="D84" i="12"/>
  <c r="C84" i="12"/>
  <c r="A84" i="12"/>
  <c r="D83" i="12"/>
  <c r="C83" i="12"/>
  <c r="A83" i="12"/>
  <c r="D82" i="12"/>
  <c r="C82" i="12"/>
  <c r="H82" i="12" s="1"/>
  <c r="A82" i="12"/>
  <c r="G81" i="12"/>
  <c r="C80" i="35" s="1"/>
  <c r="E81" i="12"/>
  <c r="C79" i="38" s="1"/>
  <c r="C79" i="16" s="1"/>
  <c r="D80" i="12"/>
  <c r="C80" i="12"/>
  <c r="A80" i="12"/>
  <c r="D79" i="12"/>
  <c r="C79" i="12"/>
  <c r="A79" i="12"/>
  <c r="D78" i="12"/>
  <c r="C78" i="12"/>
  <c r="H78" i="12" s="1"/>
  <c r="A78" i="12"/>
  <c r="D77" i="12"/>
  <c r="C77" i="12"/>
  <c r="F77" i="12" s="1"/>
  <c r="A77" i="12"/>
  <c r="D76" i="12"/>
  <c r="C76" i="12"/>
  <c r="A76" i="12"/>
  <c r="D75" i="12"/>
  <c r="C75" i="12"/>
  <c r="F75" i="12" s="1"/>
  <c r="A75" i="12"/>
  <c r="D74" i="12"/>
  <c r="C74" i="12"/>
  <c r="H74" i="12" s="1"/>
  <c r="A74" i="12"/>
  <c r="D73" i="12"/>
  <c r="C73" i="12"/>
  <c r="H73" i="12" s="1"/>
  <c r="A73" i="12"/>
  <c r="D72" i="12"/>
  <c r="C72" i="12"/>
  <c r="H72" i="12" s="1"/>
  <c r="A72" i="12"/>
  <c r="D71" i="12"/>
  <c r="C71" i="12"/>
  <c r="H71" i="12" s="1"/>
  <c r="A71" i="12"/>
  <c r="D70" i="12"/>
  <c r="C70" i="12"/>
  <c r="A70" i="12"/>
  <c r="D69" i="12"/>
  <c r="C69" i="12"/>
  <c r="F69" i="12" s="1"/>
  <c r="A69" i="12"/>
  <c r="D68" i="12"/>
  <c r="C68" i="12"/>
  <c r="A68" i="12"/>
  <c r="D67" i="12"/>
  <c r="C67" i="12"/>
  <c r="H67" i="12" s="1"/>
  <c r="A67" i="12"/>
  <c r="D66" i="12"/>
  <c r="C66" i="12"/>
  <c r="A66" i="12"/>
  <c r="D65" i="12"/>
  <c r="C65" i="12"/>
  <c r="H65" i="12" s="1"/>
  <c r="A65" i="12"/>
  <c r="D64" i="12"/>
  <c r="C64" i="12"/>
  <c r="H64" i="12" s="1"/>
  <c r="A64" i="12"/>
  <c r="D63" i="12"/>
  <c r="C63" i="12"/>
  <c r="F63" i="12" s="1"/>
  <c r="A63" i="12"/>
  <c r="D62" i="12"/>
  <c r="C62" i="12"/>
  <c r="F62" i="12" s="1"/>
  <c r="A62" i="12"/>
  <c r="D61" i="12"/>
  <c r="C61" i="12"/>
  <c r="F61" i="12" s="1"/>
  <c r="A61" i="12"/>
  <c r="D60" i="12"/>
  <c r="C60" i="12"/>
  <c r="H60" i="12" s="1"/>
  <c r="A60" i="12"/>
  <c r="D59" i="12"/>
  <c r="C59" i="12"/>
  <c r="F59" i="12" s="1"/>
  <c r="A59" i="12"/>
  <c r="D58" i="12"/>
  <c r="C58" i="12"/>
  <c r="H58" i="12" s="1"/>
  <c r="A58" i="12"/>
  <c r="D57" i="12"/>
  <c r="C57" i="12"/>
  <c r="H57" i="12" s="1"/>
  <c r="A57" i="12"/>
  <c r="D56" i="12"/>
  <c r="C56" i="12"/>
  <c r="H56" i="12" s="1"/>
  <c r="A56" i="12"/>
  <c r="D55" i="12"/>
  <c r="C55" i="12"/>
  <c r="F55" i="12" s="1"/>
  <c r="A55" i="12"/>
  <c r="D54" i="12"/>
  <c r="C54" i="12"/>
  <c r="A54" i="12"/>
  <c r="D53" i="12"/>
  <c r="C53" i="12"/>
  <c r="H53" i="12" s="1"/>
  <c r="A53" i="12"/>
  <c r="D52" i="12"/>
  <c r="C52" i="12"/>
  <c r="H52" i="12" s="1"/>
  <c r="A52" i="12"/>
  <c r="D51" i="12"/>
  <c r="C51" i="12"/>
  <c r="A51" i="12"/>
  <c r="D50" i="12"/>
  <c r="C50" i="12"/>
  <c r="A50" i="12"/>
  <c r="D49" i="12"/>
  <c r="C49" i="12"/>
  <c r="H49" i="12" s="1"/>
  <c r="A49" i="12"/>
  <c r="D48" i="12"/>
  <c r="C48" i="12"/>
  <c r="F48" i="12" s="1"/>
  <c r="A48" i="12"/>
  <c r="D47" i="12"/>
  <c r="C47" i="12"/>
  <c r="A47" i="12"/>
  <c r="D46" i="12"/>
  <c r="C46" i="12"/>
  <c r="F46" i="12" s="1"/>
  <c r="A46" i="12"/>
  <c r="D45" i="12"/>
  <c r="C45" i="12"/>
  <c r="H45" i="12" s="1"/>
  <c r="A45" i="12"/>
  <c r="D44" i="12"/>
  <c r="C44" i="12"/>
  <c r="A44" i="12"/>
  <c r="D43" i="12"/>
  <c r="C43" i="12"/>
  <c r="H43" i="12" s="1"/>
  <c r="A43" i="12"/>
  <c r="D42" i="12"/>
  <c r="C42" i="12"/>
  <c r="A42" i="12"/>
  <c r="D41" i="12"/>
  <c r="C41" i="12"/>
  <c r="H41" i="12" s="1"/>
  <c r="A41" i="12"/>
  <c r="D40" i="12"/>
  <c r="C40" i="12"/>
  <c r="H40" i="12" s="1"/>
  <c r="A40" i="12"/>
  <c r="D39" i="12"/>
  <c r="C39" i="12"/>
  <c r="H39" i="12" s="1"/>
  <c r="A39" i="12"/>
  <c r="D38" i="12"/>
  <c r="C38" i="12"/>
  <c r="H38" i="12" s="1"/>
  <c r="A38" i="12"/>
  <c r="D37" i="12"/>
  <c r="C37" i="12"/>
  <c r="A37" i="12"/>
  <c r="D36" i="12"/>
  <c r="C36" i="12"/>
  <c r="H36" i="12" s="1"/>
  <c r="A36" i="12"/>
  <c r="D35" i="12"/>
  <c r="C35" i="12"/>
  <c r="H35" i="12" s="1"/>
  <c r="A35" i="12"/>
  <c r="D34" i="12"/>
  <c r="C34" i="12"/>
  <c r="H34" i="12" s="1"/>
  <c r="A34" i="12"/>
  <c r="D33" i="12"/>
  <c r="C33" i="12"/>
  <c r="H33" i="12" s="1"/>
  <c r="A33" i="12"/>
  <c r="D32" i="12"/>
  <c r="C32" i="12"/>
  <c r="F32" i="12" s="1"/>
  <c r="A32" i="12"/>
  <c r="D31" i="12"/>
  <c r="C31" i="12"/>
  <c r="H31" i="12" s="1"/>
  <c r="A31" i="12"/>
  <c r="D30" i="12"/>
  <c r="C30" i="12"/>
  <c r="H30" i="12" s="1"/>
  <c r="A30" i="12"/>
  <c r="D29" i="12"/>
  <c r="C29" i="12"/>
  <c r="H29" i="12" s="1"/>
  <c r="A29" i="12"/>
  <c r="D28" i="12"/>
  <c r="C28" i="12"/>
  <c r="F28" i="12" s="1"/>
  <c r="H28" i="12"/>
  <c r="A28" i="12"/>
  <c r="D27" i="12"/>
  <c r="C27" i="12"/>
  <c r="H27" i="12" s="1"/>
  <c r="A27" i="12"/>
  <c r="D26" i="12"/>
  <c r="C26" i="12"/>
  <c r="H26" i="12" s="1"/>
  <c r="A26" i="12"/>
  <c r="D25" i="12"/>
  <c r="C25" i="12"/>
  <c r="H25" i="12" s="1"/>
  <c r="A25" i="12"/>
  <c r="D24" i="12"/>
  <c r="C24" i="12"/>
  <c r="H24" i="12" s="1"/>
  <c r="A24" i="12"/>
  <c r="D23" i="12"/>
  <c r="C23" i="12"/>
  <c r="F23" i="12" s="1"/>
  <c r="A23" i="12"/>
  <c r="D22" i="12"/>
  <c r="C22" i="12"/>
  <c r="H22" i="12" s="1"/>
  <c r="A22" i="12"/>
  <c r="D21" i="12"/>
  <c r="C21" i="12"/>
  <c r="H21" i="12" s="1"/>
  <c r="A21" i="12"/>
  <c r="D20" i="12"/>
  <c r="C20" i="12"/>
  <c r="F20" i="12" s="1"/>
  <c r="A20" i="12"/>
  <c r="D19" i="12"/>
  <c r="C19" i="12"/>
  <c r="A19" i="12"/>
  <c r="D18" i="12"/>
  <c r="C18" i="12"/>
  <c r="F18" i="12" s="1"/>
  <c r="A18" i="12"/>
  <c r="D17" i="12"/>
  <c r="C17" i="12"/>
  <c r="F17" i="12" s="1"/>
  <c r="A17" i="12"/>
  <c r="D16" i="12"/>
  <c r="C16" i="12"/>
  <c r="H16" i="12" s="1"/>
  <c r="A16" i="12"/>
  <c r="D15" i="12"/>
  <c r="C15" i="12"/>
  <c r="H15" i="12" s="1"/>
  <c r="A15" i="12"/>
  <c r="D14" i="12"/>
  <c r="C14" i="12"/>
  <c r="F14" i="12" s="1"/>
  <c r="A14" i="12"/>
  <c r="D13" i="12"/>
  <c r="C13" i="12"/>
  <c r="H13" i="12" s="1"/>
  <c r="A13" i="12"/>
  <c r="D12" i="12"/>
  <c r="C12" i="12"/>
  <c r="A12" i="12"/>
  <c r="F11" i="12"/>
  <c r="D11" i="12"/>
  <c r="C11" i="12"/>
  <c r="H11" i="12" s="1"/>
  <c r="A11" i="12"/>
  <c r="D10" i="12"/>
  <c r="C10" i="12"/>
  <c r="F10" i="12" s="1"/>
  <c r="A10" i="12"/>
  <c r="H9" i="12"/>
  <c r="D9" i="12"/>
  <c r="C9" i="12"/>
  <c r="F9" i="12" s="1"/>
  <c r="A9" i="12"/>
  <c r="G8" i="12"/>
  <c r="C7" i="35" s="1"/>
  <c r="E8" i="12"/>
  <c r="H104" i="1"/>
  <c r="F104" i="1"/>
  <c r="H103" i="1"/>
  <c r="F103" i="1"/>
  <c r="H102" i="1"/>
  <c r="F102" i="1"/>
  <c r="H101" i="1"/>
  <c r="F101" i="1"/>
  <c r="H100" i="1"/>
  <c r="F100" i="1"/>
  <c r="H99" i="1"/>
  <c r="F99" i="1"/>
  <c r="H98" i="1"/>
  <c r="F98" i="1"/>
  <c r="F97" i="1"/>
  <c r="H96" i="1"/>
  <c r="F96" i="1"/>
  <c r="H95" i="1"/>
  <c r="F95" i="1"/>
  <c r="H94" i="1"/>
  <c r="F94" i="1"/>
  <c r="H93" i="1"/>
  <c r="F93" i="1"/>
  <c r="H92" i="1"/>
  <c r="F92" i="1"/>
  <c r="H91" i="1"/>
  <c r="F91" i="1"/>
  <c r="H90" i="1"/>
  <c r="F90" i="1"/>
  <c r="H89" i="1"/>
  <c r="F89" i="1"/>
  <c r="H88" i="1"/>
  <c r="F88" i="1"/>
  <c r="H87" i="1"/>
  <c r="F87" i="1"/>
  <c r="H86" i="1"/>
  <c r="F86" i="1"/>
  <c r="H85" i="1"/>
  <c r="F85" i="1"/>
  <c r="H84" i="1"/>
  <c r="F84" i="1"/>
  <c r="H83" i="1"/>
  <c r="F83" i="1"/>
  <c r="H82" i="1"/>
  <c r="F82" i="1"/>
  <c r="G81" i="1"/>
  <c r="C79" i="36" s="1"/>
  <c r="E81" i="1"/>
  <c r="C82" i="4" s="1"/>
  <c r="D81" i="1"/>
  <c r="D156" i="25" s="1"/>
  <c r="C81" i="1"/>
  <c r="C81" i="12" s="1"/>
  <c r="F81" i="12" s="1"/>
  <c r="H80" i="1"/>
  <c r="F80" i="1"/>
  <c r="H79" i="1"/>
  <c r="F79" i="1"/>
  <c r="H78" i="1"/>
  <c r="F78" i="1"/>
  <c r="H77" i="1"/>
  <c r="F77" i="1"/>
  <c r="H76" i="1"/>
  <c r="F76" i="1"/>
  <c r="H75" i="1"/>
  <c r="F75" i="1"/>
  <c r="H74" i="1"/>
  <c r="F74" i="1"/>
  <c r="H73" i="1"/>
  <c r="F73" i="1"/>
  <c r="H72" i="1"/>
  <c r="F72" i="1"/>
  <c r="H71" i="1"/>
  <c r="F71" i="1"/>
  <c r="H70" i="1"/>
  <c r="F70" i="1"/>
  <c r="H69" i="1"/>
  <c r="F69" i="1"/>
  <c r="H68" i="1"/>
  <c r="F68" i="1"/>
  <c r="H67" i="1"/>
  <c r="F67" i="1"/>
  <c r="H66" i="1"/>
  <c r="F66" i="1"/>
  <c r="H65" i="1"/>
  <c r="F65" i="1"/>
  <c r="H64" i="1"/>
  <c r="F64" i="1"/>
  <c r="H63" i="1"/>
  <c r="F63" i="1"/>
  <c r="H62" i="1"/>
  <c r="F62" i="1"/>
  <c r="H61" i="1"/>
  <c r="F61" i="1"/>
  <c r="H60" i="1"/>
  <c r="F60" i="1"/>
  <c r="H59" i="1"/>
  <c r="F59" i="1"/>
  <c r="H58" i="1"/>
  <c r="F58" i="1"/>
  <c r="H57" i="1"/>
  <c r="F57" i="1"/>
  <c r="H56" i="1"/>
  <c r="F56" i="1"/>
  <c r="H55" i="1"/>
  <c r="F55" i="1"/>
  <c r="H54" i="1"/>
  <c r="F54" i="1"/>
  <c r="H53" i="1"/>
  <c r="F53" i="1"/>
  <c r="H52" i="1"/>
  <c r="F52" i="1"/>
  <c r="H51" i="1"/>
  <c r="F51" i="1"/>
  <c r="H50" i="1"/>
  <c r="F50" i="1"/>
  <c r="H49" i="1"/>
  <c r="F49" i="1"/>
  <c r="H48" i="1"/>
  <c r="F48" i="1"/>
  <c r="H47" i="1"/>
  <c r="F47" i="1"/>
  <c r="H46" i="1"/>
  <c r="F46" i="1"/>
  <c r="H45" i="1"/>
  <c r="F45" i="1"/>
  <c r="H44" i="1"/>
  <c r="F44" i="1"/>
  <c r="H43" i="1"/>
  <c r="F43" i="1"/>
  <c r="H42" i="1"/>
  <c r="F42" i="1"/>
  <c r="H41" i="1"/>
  <c r="F41" i="1"/>
  <c r="H40" i="1"/>
  <c r="F40" i="1"/>
  <c r="H39" i="1"/>
  <c r="F39" i="1"/>
  <c r="H38" i="1"/>
  <c r="F38" i="1"/>
  <c r="H37" i="1"/>
  <c r="F37" i="1"/>
  <c r="H36" i="1"/>
  <c r="F36" i="1"/>
  <c r="H35" i="1"/>
  <c r="F35" i="1"/>
  <c r="H34" i="1"/>
  <c r="F34" i="1"/>
  <c r="H33" i="1"/>
  <c r="F33" i="1"/>
  <c r="H32" i="1"/>
  <c r="F32" i="1"/>
  <c r="H31" i="1"/>
  <c r="F31" i="1"/>
  <c r="H30" i="1"/>
  <c r="F30" i="1"/>
  <c r="H29" i="1"/>
  <c r="F29" i="1"/>
  <c r="H28" i="1"/>
  <c r="F28" i="1"/>
  <c r="H27" i="1"/>
  <c r="F27" i="1"/>
  <c r="H26" i="1"/>
  <c r="F26" i="1"/>
  <c r="H25" i="1"/>
  <c r="F25" i="1"/>
  <c r="H24" i="1"/>
  <c r="F24" i="1"/>
  <c r="H23" i="1"/>
  <c r="F23" i="1"/>
  <c r="H22" i="1"/>
  <c r="F22" i="1"/>
  <c r="H21" i="1"/>
  <c r="F21" i="1"/>
  <c r="H20" i="1"/>
  <c r="F20" i="1"/>
  <c r="H19" i="1"/>
  <c r="F19" i="1"/>
  <c r="H18" i="1"/>
  <c r="F18" i="1"/>
  <c r="H17" i="1"/>
  <c r="F17" i="1"/>
  <c r="H16" i="1"/>
  <c r="F16" i="1"/>
  <c r="H15" i="1"/>
  <c r="F15" i="1"/>
  <c r="H14" i="1"/>
  <c r="F14" i="1"/>
  <c r="H13" i="1"/>
  <c r="F13" i="1"/>
  <c r="H12" i="1"/>
  <c r="F12" i="1"/>
  <c r="H11" i="1"/>
  <c r="F11" i="1"/>
  <c r="H10" i="1"/>
  <c r="F10" i="1"/>
  <c r="H9" i="1"/>
  <c r="F9" i="1"/>
  <c r="G8" i="1"/>
  <c r="C6" i="36" s="1"/>
  <c r="E8" i="1"/>
  <c r="D8" i="1"/>
  <c r="D8" i="12" s="1"/>
  <c r="E63" i="16"/>
  <c r="K63" i="37"/>
  <c r="L63" i="37"/>
  <c r="I63" i="37"/>
  <c r="O63" i="37"/>
  <c r="F63" i="37"/>
  <c r="J63" i="37"/>
  <c r="M28" i="39"/>
  <c r="F28" i="39"/>
  <c r="N28" i="39"/>
  <c r="J28" i="39"/>
  <c r="C50" i="37"/>
  <c r="O50" i="37" s="1"/>
  <c r="F25" i="12"/>
  <c r="C78" i="39"/>
  <c r="N78" i="39" s="1"/>
  <c r="K78" i="16"/>
  <c r="N78" i="16"/>
  <c r="J78" i="16"/>
  <c r="I78" i="16"/>
  <c r="C78" i="29"/>
  <c r="C77" i="29"/>
  <c r="H102" i="12"/>
  <c r="C76" i="39"/>
  <c r="N76" i="39" s="1"/>
  <c r="C76" i="37"/>
  <c r="C102" i="10"/>
  <c r="N102" i="10" s="1"/>
  <c r="O102" i="37"/>
  <c r="F74" i="12"/>
  <c r="L68" i="39"/>
  <c r="K68" i="29"/>
  <c r="N64" i="10"/>
  <c r="J64" i="10"/>
  <c r="N56" i="37"/>
  <c r="F56" i="37"/>
  <c r="C98" i="16"/>
  <c r="L98" i="16" s="1"/>
  <c r="C55" i="28"/>
  <c r="C54" i="39"/>
  <c r="F56" i="12"/>
  <c r="C54" i="37"/>
  <c r="C95" i="10"/>
  <c r="D95" i="10" s="1"/>
  <c r="C49" i="29"/>
  <c r="C47" i="37"/>
  <c r="M47" i="37" s="1"/>
  <c r="O46" i="39"/>
  <c r="D46" i="39"/>
  <c r="H46" i="39"/>
  <c r="L46" i="39"/>
  <c r="G46" i="39"/>
  <c r="K46" i="39"/>
  <c r="E46" i="39"/>
  <c r="I46" i="39"/>
  <c r="M46" i="39"/>
  <c r="F46" i="39"/>
  <c r="J46" i="39"/>
  <c r="L46" i="16"/>
  <c r="J298" i="40"/>
  <c r="C298" i="40"/>
  <c r="G298" i="40"/>
  <c r="E298" i="40"/>
  <c r="I298" i="40"/>
  <c r="F298" i="40"/>
  <c r="D298" i="40"/>
  <c r="H298" i="40"/>
  <c r="C43" i="39"/>
  <c r="L43" i="39" s="1"/>
  <c r="F43" i="37"/>
  <c r="L43" i="37"/>
  <c r="C43" i="28"/>
  <c r="K40" i="37"/>
  <c r="O40" i="37"/>
  <c r="D40" i="37"/>
  <c r="H40" i="37"/>
  <c r="L40" i="37"/>
  <c r="E40" i="37"/>
  <c r="I40" i="37"/>
  <c r="F40" i="37"/>
  <c r="J40" i="37"/>
  <c r="O93" i="10"/>
  <c r="C93" i="37"/>
  <c r="O41" i="10"/>
  <c r="I59" i="10"/>
  <c r="L59" i="10"/>
  <c r="D41" i="10"/>
  <c r="M58" i="10"/>
  <c r="E41" i="10"/>
  <c r="O59" i="10"/>
  <c r="G64" i="10"/>
  <c r="K64" i="10"/>
  <c r="O64" i="10"/>
  <c r="D64" i="10"/>
  <c r="K8" i="10"/>
  <c r="O8" i="10"/>
  <c r="G8" i="10"/>
  <c r="K32" i="16"/>
  <c r="C32" i="29"/>
  <c r="K25" i="29"/>
  <c r="G32" i="10"/>
  <c r="D32" i="10"/>
  <c r="H32" i="10"/>
  <c r="L32" i="10"/>
  <c r="E32" i="10"/>
  <c r="I32" i="10"/>
  <c r="M32" i="10"/>
  <c r="O32" i="10"/>
  <c r="F32" i="10"/>
  <c r="J32" i="10"/>
  <c r="C32" i="37"/>
  <c r="C29" i="10"/>
  <c r="J29" i="10" s="1"/>
  <c r="F31" i="12"/>
  <c r="G28" i="39"/>
  <c r="K28" i="39"/>
  <c r="D28" i="39"/>
  <c r="H28" i="39"/>
  <c r="L28" i="39"/>
  <c r="O28" i="39"/>
  <c r="E28" i="39"/>
  <c r="I28" i="39"/>
  <c r="C28" i="28"/>
  <c r="C82" i="37"/>
  <c r="C26" i="10"/>
  <c r="C17" i="10"/>
  <c r="C12" i="37"/>
  <c r="K25" i="28"/>
  <c r="N17" i="39"/>
  <c r="F17" i="39"/>
  <c r="D17" i="39"/>
  <c r="C17" i="29"/>
  <c r="J17" i="16"/>
  <c r="K19" i="28"/>
  <c r="L20" i="16"/>
  <c r="I103" i="29"/>
  <c r="F21" i="12"/>
  <c r="C18" i="10"/>
  <c r="H18" i="10" s="1"/>
  <c r="L18" i="37"/>
  <c r="N18" i="37"/>
  <c r="C18" i="28"/>
  <c r="C16" i="39"/>
  <c r="J16" i="39" s="1"/>
  <c r="C16" i="37"/>
  <c r="G16" i="37" s="1"/>
  <c r="C14" i="10"/>
  <c r="N14" i="37"/>
  <c r="D14" i="37"/>
  <c r="K12" i="28"/>
  <c r="C11" i="10"/>
  <c r="D11" i="10" s="1"/>
  <c r="C84" i="37"/>
  <c r="L84" i="37" s="1"/>
  <c r="G78" i="39"/>
  <c r="H78" i="39"/>
  <c r="E78" i="39"/>
  <c r="E100" i="39"/>
  <c r="G100" i="39"/>
  <c r="G76" i="39"/>
  <c r="L76" i="37"/>
  <c r="M102" i="10"/>
  <c r="E102" i="10"/>
  <c r="L102" i="10"/>
  <c r="D102" i="10"/>
  <c r="O102" i="10"/>
  <c r="G102" i="10"/>
  <c r="F98" i="16"/>
  <c r="H95" i="10"/>
  <c r="G95" i="10"/>
  <c r="F95" i="10"/>
  <c r="I43" i="39"/>
  <c r="N43" i="39"/>
  <c r="K43" i="39"/>
  <c r="J43" i="39"/>
  <c r="I29" i="10"/>
  <c r="G29" i="10"/>
  <c r="M27" i="10"/>
  <c r="O18" i="10"/>
  <c r="K18" i="10"/>
  <c r="G18" i="10"/>
  <c r="M18" i="10"/>
  <c r="N18" i="10"/>
  <c r="J18" i="10"/>
  <c r="F18" i="10"/>
  <c r="I18" i="10"/>
  <c r="L18" i="10"/>
  <c r="E18" i="10"/>
  <c r="D18" i="10"/>
  <c r="K14" i="10"/>
  <c r="N14" i="10"/>
  <c r="F14" i="10"/>
  <c r="M14" i="10"/>
  <c r="L14" i="10"/>
  <c r="H14" i="10"/>
  <c r="D14" i="10"/>
  <c r="O14" i="10"/>
  <c r="G14" i="10"/>
  <c r="J14" i="10"/>
  <c r="I14" i="10"/>
  <c r="E14" i="10"/>
  <c r="D84" i="37"/>
  <c r="K156" i="25"/>
  <c r="K204" i="25" s="1"/>
  <c r="H156" i="25"/>
  <c r="L156" i="25"/>
  <c r="J155" i="25"/>
  <c r="J203" i="25" s="1"/>
  <c r="K155" i="25"/>
  <c r="I156" i="25"/>
  <c r="M156" i="25"/>
  <c r="E165" i="24"/>
  <c r="N155" i="25"/>
  <c r="N203" i="25" s="1"/>
  <c r="E156" i="25"/>
  <c r="E204" i="25" s="1"/>
  <c r="E166" i="24"/>
  <c r="E155" i="25"/>
  <c r="I155" i="25"/>
  <c r="I203" i="25" s="1"/>
  <c r="M155" i="25"/>
  <c r="H155" i="25"/>
  <c r="L155" i="25"/>
  <c r="L203" i="25" s="1"/>
  <c r="J156" i="25"/>
  <c r="J204" i="25" s="1"/>
  <c r="N156" i="25"/>
  <c r="N204" i="25" s="1"/>
  <c r="C228" i="40"/>
  <c r="E227" i="40"/>
  <c r="I227" i="40"/>
  <c r="E228" i="40"/>
  <c r="E300" i="40" s="1"/>
  <c r="I228" i="40"/>
  <c r="I300" i="40" s="1"/>
  <c r="C227" i="40"/>
  <c r="G227" i="40"/>
  <c r="G299" i="40" s="1"/>
  <c r="G228" i="40"/>
  <c r="G300" i="40" s="1"/>
  <c r="D227" i="40"/>
  <c r="D299" i="40" s="1"/>
  <c r="H227" i="40"/>
  <c r="H299" i="40" s="1"/>
  <c r="D228" i="40"/>
  <c r="H228" i="40"/>
  <c r="F227" i="40"/>
  <c r="F299" i="40" s="1"/>
  <c r="J227" i="40"/>
  <c r="J299" i="40" s="1"/>
  <c r="F228" i="40"/>
  <c r="F300" i="40" s="1"/>
  <c r="J228" i="40"/>
  <c r="L9" i="34"/>
  <c r="D9" i="34"/>
  <c r="F9" i="34"/>
  <c r="J9" i="34"/>
  <c r="J203" i="34" s="1"/>
  <c r="E9" i="34"/>
  <c r="E203" i="34" s="1"/>
  <c r="I9" i="34"/>
  <c r="G9" i="34"/>
  <c r="K9" i="34"/>
  <c r="H9" i="34"/>
  <c r="L9" i="4"/>
  <c r="L106" i="4" s="1"/>
  <c r="E9" i="4"/>
  <c r="E106" i="4" s="1"/>
  <c r="I9" i="4"/>
  <c r="M9" i="4"/>
  <c r="D9" i="4"/>
  <c r="D106" i="4" s="1"/>
  <c r="F9" i="4"/>
  <c r="J9" i="4"/>
  <c r="J106" i="4" s="1"/>
  <c r="N9" i="4"/>
  <c r="H9" i="4"/>
  <c r="H106" i="4" s="1"/>
  <c r="G9" i="4"/>
  <c r="K9" i="4"/>
  <c r="O9" i="4"/>
  <c r="E6" i="36"/>
  <c r="I6" i="36"/>
  <c r="M6" i="36"/>
  <c r="L6" i="36"/>
  <c r="L103" i="36" s="1"/>
  <c r="F6" i="36"/>
  <c r="J6" i="36"/>
  <c r="J103" i="36" s="1"/>
  <c r="N6" i="36"/>
  <c r="H6" i="36"/>
  <c r="H103" i="36" s="1"/>
  <c r="G6" i="36"/>
  <c r="K6" i="36"/>
  <c r="K103" i="36" s="1"/>
  <c r="O6" i="36"/>
  <c r="O103" i="38"/>
  <c r="F203" i="32"/>
  <c r="C38" i="10"/>
  <c r="M38" i="10" s="1"/>
  <c r="H103" i="29"/>
  <c r="E70" i="39"/>
  <c r="J70" i="39"/>
  <c r="H70" i="39"/>
  <c r="G70" i="39"/>
  <c r="M70" i="39"/>
  <c r="I70" i="39"/>
  <c r="F70" i="39"/>
  <c r="O70" i="39"/>
  <c r="D70" i="39"/>
  <c r="N70" i="39"/>
  <c r="L70" i="39"/>
  <c r="K70" i="39"/>
  <c r="K70" i="29"/>
  <c r="C70" i="37"/>
  <c r="H70" i="37" s="1"/>
  <c r="F72" i="12"/>
  <c r="C99" i="39"/>
  <c r="N99" i="39" s="1"/>
  <c r="C99" i="29"/>
  <c r="C99" i="37"/>
  <c r="E99" i="37" s="1"/>
  <c r="C92" i="16"/>
  <c r="J92" i="16" s="1"/>
  <c r="C92" i="10"/>
  <c r="O92" i="10" s="1"/>
  <c r="C92" i="37"/>
  <c r="F92" i="37" s="1"/>
  <c r="C88" i="10"/>
  <c r="F90" i="12"/>
  <c r="C69" i="16"/>
  <c r="I69" i="16" s="1"/>
  <c r="G59" i="37"/>
  <c r="M59" i="37"/>
  <c r="H59" i="37"/>
  <c r="C59" i="28"/>
  <c r="K34" i="28"/>
  <c r="C34" i="28"/>
  <c r="C30" i="10"/>
  <c r="M30" i="10" s="1"/>
  <c r="C36" i="10"/>
  <c r="L36" i="10" s="1"/>
  <c r="C48" i="10"/>
  <c r="D48" i="10" s="1"/>
  <c r="C48" i="37"/>
  <c r="F48" i="37" s="1"/>
  <c r="F64" i="12"/>
  <c r="C87" i="28"/>
  <c r="C85" i="28"/>
  <c r="F87" i="12"/>
  <c r="C86" i="37"/>
  <c r="I13" i="37"/>
  <c r="J89" i="39"/>
  <c r="E89" i="39"/>
  <c r="M89" i="39"/>
  <c r="G89" i="39"/>
  <c r="F89" i="39"/>
  <c r="L89" i="39"/>
  <c r="K89" i="39"/>
  <c r="O89" i="39"/>
  <c r="H89" i="39"/>
  <c r="N89" i="39"/>
  <c r="I89" i="39"/>
  <c r="D89" i="39"/>
  <c r="K89" i="29"/>
  <c r="C89" i="29"/>
  <c r="N104" i="35"/>
  <c r="C91" i="39"/>
  <c r="N91" i="39" s="1"/>
  <c r="N91" i="16"/>
  <c r="E91" i="16"/>
  <c r="H71" i="39"/>
  <c r="C71" i="29"/>
  <c r="F67" i="10"/>
  <c r="K67" i="10"/>
  <c r="H67" i="10"/>
  <c r="C44" i="37"/>
  <c r="O44" i="37" s="1"/>
  <c r="D103" i="36"/>
  <c r="J300" i="40"/>
  <c r="M103" i="28"/>
  <c r="F85" i="12"/>
  <c r="K37" i="37"/>
  <c r="G37" i="37"/>
  <c r="D37" i="37"/>
  <c r="N37" i="37"/>
  <c r="J37" i="37"/>
  <c r="H37" i="37"/>
  <c r="I37" i="37"/>
  <c r="E37" i="37"/>
  <c r="L37" i="37"/>
  <c r="C37" i="28"/>
  <c r="C53" i="16"/>
  <c r="I53" i="16" s="1"/>
  <c r="F53" i="37"/>
  <c r="C98" i="10"/>
  <c r="C96" i="10"/>
  <c r="C77" i="28"/>
  <c r="D38" i="10"/>
  <c r="K38" i="10"/>
  <c r="H99" i="37"/>
  <c r="E92" i="16"/>
  <c r="K92" i="16"/>
  <c r="M92" i="10"/>
  <c r="F30" i="10"/>
  <c r="O30" i="10"/>
  <c r="I30" i="10"/>
  <c r="N30" i="10"/>
  <c r="D30" i="10"/>
  <c r="J30" i="10"/>
  <c r="H36" i="10"/>
  <c r="K36" i="10"/>
  <c r="E36" i="10"/>
  <c r="I36" i="10"/>
  <c r="F36" i="10"/>
  <c r="M36" i="10"/>
  <c r="H48" i="10"/>
  <c r="I48" i="37"/>
  <c r="E91" i="39"/>
  <c r="I44" i="37"/>
  <c r="H44" i="37"/>
  <c r="D44" i="37"/>
  <c r="K44" i="37"/>
  <c r="N44" i="37"/>
  <c r="J44" i="37"/>
  <c r="F44" i="37"/>
  <c r="M44" i="37"/>
  <c r="E44" i="37"/>
  <c r="E53" i="16"/>
  <c r="G53" i="16"/>
  <c r="C97" i="37"/>
  <c r="C90" i="28"/>
  <c r="M51" i="37"/>
  <c r="O51" i="37"/>
  <c r="E51" i="37"/>
  <c r="C51" i="28"/>
  <c r="C51" i="16"/>
  <c r="J51" i="37"/>
  <c r="F51" i="37"/>
  <c r="F73" i="12"/>
  <c r="H59" i="12"/>
  <c r="C8" i="12"/>
  <c r="F8" i="12" s="1"/>
  <c r="F52" i="12"/>
  <c r="F40" i="12"/>
  <c r="F39" i="12"/>
  <c r="F36" i="12"/>
  <c r="F27" i="12"/>
  <c r="H23" i="12"/>
  <c r="H17" i="12"/>
  <c r="F15" i="12"/>
  <c r="D10" i="25"/>
  <c r="F82" i="12"/>
  <c r="M106" i="4"/>
  <c r="H299" i="41"/>
  <c r="I204" i="24"/>
  <c r="N51" i="37"/>
  <c r="D51" i="37"/>
  <c r="L51" i="37"/>
  <c r="I51" i="37"/>
  <c r="G51" i="37"/>
  <c r="C97" i="39"/>
  <c r="C90" i="16"/>
  <c r="E299" i="41"/>
  <c r="C299" i="41"/>
  <c r="C299" i="40"/>
  <c r="D104" i="35"/>
  <c r="K104" i="35"/>
  <c r="I204" i="33"/>
  <c r="F8" i="1"/>
  <c r="C9" i="4"/>
  <c r="C6" i="28" s="1"/>
  <c r="N106" i="4"/>
  <c r="C95" i="39"/>
  <c r="C93" i="39"/>
  <c r="C25" i="16"/>
  <c r="C42" i="39"/>
  <c r="N103" i="29"/>
  <c r="R103" i="28"/>
  <c r="C105" i="1" l="1"/>
  <c r="C105" i="12" s="1"/>
  <c r="D155" i="25"/>
  <c r="D105" i="1"/>
  <c r="D105" i="12" s="1"/>
  <c r="F81" i="1"/>
  <c r="H81" i="1"/>
  <c r="M52" i="10"/>
  <c r="I52" i="10"/>
  <c r="C79" i="28"/>
  <c r="C79" i="37"/>
  <c r="I47" i="10"/>
  <c r="J47" i="10"/>
  <c r="L22" i="10"/>
  <c r="I22" i="10"/>
  <c r="O22" i="10"/>
  <c r="J22" i="10"/>
  <c r="G22" i="10"/>
  <c r="D22" i="10"/>
  <c r="E22" i="10"/>
  <c r="K22" i="10"/>
  <c r="H22" i="10"/>
  <c r="M22" i="10"/>
  <c r="C45" i="37"/>
  <c r="F22" i="12"/>
  <c r="H53" i="16"/>
  <c r="G44" i="37"/>
  <c r="D36" i="10"/>
  <c r="N36" i="10"/>
  <c r="E30" i="10"/>
  <c r="N92" i="10"/>
  <c r="N38" i="10"/>
  <c r="M37" i="37"/>
  <c r="O37" i="37"/>
  <c r="N88" i="39"/>
  <c r="C60" i="37"/>
  <c r="N103" i="36"/>
  <c r="L29" i="10"/>
  <c r="G43" i="39"/>
  <c r="E43" i="39"/>
  <c r="N95" i="10"/>
  <c r="L95" i="10"/>
  <c r="H102" i="10"/>
  <c r="E76" i="39"/>
  <c r="K17" i="29"/>
  <c r="J17" i="39"/>
  <c r="C29" i="37"/>
  <c r="F32" i="16"/>
  <c r="G59" i="10"/>
  <c r="E59" i="10"/>
  <c r="O43" i="37"/>
  <c r="J43" i="37"/>
  <c r="F57" i="12"/>
  <c r="J56" i="37"/>
  <c r="I64" i="10"/>
  <c r="E63" i="37"/>
  <c r="I203" i="32"/>
  <c r="J103" i="38"/>
  <c r="C73" i="29"/>
  <c r="C96" i="29"/>
  <c r="J59" i="10"/>
  <c r="H204" i="24"/>
  <c r="K52" i="28"/>
  <c r="F103" i="29"/>
  <c r="I104" i="35"/>
  <c r="D81" i="12"/>
  <c r="F60" i="12"/>
  <c r="L44" i="37"/>
  <c r="G48" i="37"/>
  <c r="G36" i="10"/>
  <c r="K30" i="10"/>
  <c r="K69" i="16"/>
  <c r="H92" i="16"/>
  <c r="C71" i="37"/>
  <c r="J13" i="37"/>
  <c r="H94" i="12"/>
  <c r="F103" i="36"/>
  <c r="I203" i="34"/>
  <c r="N84" i="37"/>
  <c r="K29" i="10"/>
  <c r="O43" i="39"/>
  <c r="M43" i="39"/>
  <c r="K95" i="10"/>
  <c r="J102" i="10"/>
  <c r="F102" i="10"/>
  <c r="C19" i="39"/>
  <c r="H17" i="39"/>
  <c r="G17" i="39"/>
  <c r="K81" i="28"/>
  <c r="F34" i="12"/>
  <c r="D32" i="16"/>
  <c r="H64" i="10"/>
  <c r="M59" i="10"/>
  <c r="M40" i="37"/>
  <c r="G40" i="37"/>
  <c r="K43" i="37"/>
  <c r="K45" i="29"/>
  <c r="C56" i="28"/>
  <c r="E56" i="37"/>
  <c r="F64" i="10"/>
  <c r="O73" i="16"/>
  <c r="C78" i="37"/>
  <c r="D63" i="37"/>
  <c r="H203" i="33"/>
  <c r="E204" i="33"/>
  <c r="L202" i="32"/>
  <c r="G202" i="34"/>
  <c r="C74" i="37"/>
  <c r="L103" i="38"/>
  <c r="C60" i="10"/>
  <c r="N203" i="24"/>
  <c r="G103" i="28"/>
  <c r="C104" i="22"/>
  <c r="F43" i="39"/>
  <c r="G47" i="37"/>
  <c r="O95" i="10"/>
  <c r="L17" i="39"/>
  <c r="K17" i="39"/>
  <c r="N32" i="16"/>
  <c r="C40" i="39"/>
  <c r="E43" i="37"/>
  <c r="D56" i="37"/>
  <c r="M56" i="37"/>
  <c r="M101" i="37"/>
  <c r="K73" i="16"/>
  <c r="H10" i="12"/>
  <c r="G203" i="33"/>
  <c r="F204" i="33"/>
  <c r="K58" i="28"/>
  <c r="F67" i="12"/>
  <c r="K13" i="37"/>
  <c r="J48" i="37"/>
  <c r="O36" i="10"/>
  <c r="E92" i="37"/>
  <c r="G99" i="37"/>
  <c r="I71" i="39"/>
  <c r="F88" i="12"/>
  <c r="I84" i="37"/>
  <c r="D43" i="39"/>
  <c r="M95" i="10"/>
  <c r="K102" i="10"/>
  <c r="I102" i="10"/>
  <c r="C84" i="10"/>
  <c r="E17" i="39"/>
  <c r="O17" i="39"/>
  <c r="F29" i="12"/>
  <c r="O32" i="16"/>
  <c r="N59" i="10"/>
  <c r="K59" i="10"/>
  <c r="F43" i="12"/>
  <c r="I43" i="37"/>
  <c r="H56" i="37"/>
  <c r="G56" i="37"/>
  <c r="G101" i="37"/>
  <c r="L204" i="24"/>
  <c r="C300" i="41"/>
  <c r="G202" i="32"/>
  <c r="J202" i="34"/>
  <c r="C25" i="28"/>
  <c r="M204" i="24"/>
  <c r="E103" i="29"/>
  <c r="E104" i="35"/>
  <c r="O92" i="37"/>
  <c r="O99" i="39"/>
  <c r="J92" i="37"/>
  <c r="E16" i="37"/>
  <c r="H43" i="39"/>
  <c r="E95" i="10"/>
  <c r="J95" i="10"/>
  <c r="I17" i="39"/>
  <c r="F59" i="10"/>
  <c r="D59" i="10"/>
  <c r="F93" i="10"/>
  <c r="O41" i="37"/>
  <c r="M43" i="37"/>
  <c r="L56" i="37"/>
  <c r="K56" i="37"/>
  <c r="K101" i="37"/>
  <c r="M99" i="39"/>
  <c r="H99" i="39"/>
  <c r="F49" i="12"/>
  <c r="N53" i="16"/>
  <c r="J36" i="10"/>
  <c r="D92" i="10"/>
  <c r="I99" i="37"/>
  <c r="G105" i="1"/>
  <c r="H105" i="1" s="1"/>
  <c r="D71" i="39"/>
  <c r="F26" i="12"/>
  <c r="F106" i="4"/>
  <c r="I95" i="10"/>
  <c r="H14" i="12"/>
  <c r="C26" i="37"/>
  <c r="L28" i="37"/>
  <c r="C32" i="39"/>
  <c r="L32" i="39" s="1"/>
  <c r="I93" i="10"/>
  <c r="C42" i="29"/>
  <c r="H43" i="37"/>
  <c r="I56" i="37"/>
  <c r="L68" i="16"/>
  <c r="C23" i="37"/>
  <c r="E105" i="1"/>
  <c r="H202" i="32"/>
  <c r="G203" i="32"/>
  <c r="C94" i="28"/>
  <c r="K204" i="24"/>
  <c r="G106" i="4"/>
  <c r="G299" i="41"/>
  <c r="D299" i="41"/>
  <c r="I300" i="41"/>
  <c r="E300" i="41"/>
  <c r="E299" i="40"/>
  <c r="I299" i="40"/>
  <c r="C300" i="40"/>
  <c r="G103" i="29"/>
  <c r="J203" i="24"/>
  <c r="N204" i="24"/>
  <c r="D69" i="39"/>
  <c r="J76" i="39"/>
  <c r="F69" i="39"/>
  <c r="G16" i="39"/>
  <c r="D76" i="39"/>
  <c r="M91" i="39"/>
  <c r="H69" i="39"/>
  <c r="F76" i="39"/>
  <c r="H25" i="10"/>
  <c r="G71" i="10"/>
  <c r="D71" i="10"/>
  <c r="J12" i="10"/>
  <c r="I25" i="10"/>
  <c r="E71" i="10"/>
  <c r="J25" i="10"/>
  <c r="L71" i="10"/>
  <c r="E45" i="39"/>
  <c r="G45" i="39"/>
  <c r="J45" i="39"/>
  <c r="K63" i="39"/>
  <c r="D63" i="39"/>
  <c r="E63" i="39"/>
  <c r="L99" i="39"/>
  <c r="G99" i="39"/>
  <c r="J91" i="39"/>
  <c r="L91" i="39"/>
  <c r="N71" i="39"/>
  <c r="O71" i="39"/>
  <c r="G71" i="39"/>
  <c r="K71" i="29"/>
  <c r="I88" i="39"/>
  <c r="D16" i="39"/>
  <c r="I16" i="39"/>
  <c r="F100" i="39"/>
  <c r="I78" i="39"/>
  <c r="F78" i="39"/>
  <c r="K78" i="39"/>
  <c r="C20" i="39"/>
  <c r="K20" i="39" s="1"/>
  <c r="C49" i="39"/>
  <c r="J99" i="39"/>
  <c r="F99" i="39"/>
  <c r="E99" i="39"/>
  <c r="H91" i="39"/>
  <c r="C53" i="39"/>
  <c r="K71" i="39"/>
  <c r="L71" i="39"/>
  <c r="F71" i="39"/>
  <c r="K88" i="29"/>
  <c r="H16" i="39"/>
  <c r="M16" i="39"/>
  <c r="D100" i="39"/>
  <c r="M78" i="39"/>
  <c r="J78" i="39"/>
  <c r="O78" i="39"/>
  <c r="C60" i="39"/>
  <c r="I99" i="39"/>
  <c r="D99" i="39"/>
  <c r="K35" i="29"/>
  <c r="I91" i="39"/>
  <c r="K99" i="39"/>
  <c r="C31" i="39"/>
  <c r="J71" i="39"/>
  <c r="M71" i="39"/>
  <c r="O88" i="39"/>
  <c r="J100" i="39"/>
  <c r="L78" i="39"/>
  <c r="D78" i="39"/>
  <c r="K63" i="29"/>
  <c r="H66" i="39"/>
  <c r="J24" i="10"/>
  <c r="K24" i="10"/>
  <c r="E24" i="10"/>
  <c r="F13" i="10"/>
  <c r="D13" i="10"/>
  <c r="K13" i="10"/>
  <c r="O13" i="10"/>
  <c r="G13" i="10"/>
  <c r="I13" i="10"/>
  <c r="L13" i="10"/>
  <c r="E13" i="10"/>
  <c r="H13" i="10"/>
  <c r="J13" i="10"/>
  <c r="M13" i="10"/>
  <c r="N13" i="10"/>
  <c r="C46" i="10"/>
  <c r="E38" i="10"/>
  <c r="L38" i="10"/>
  <c r="O38" i="10"/>
  <c r="G103" i="36"/>
  <c r="L25" i="10"/>
  <c r="M25" i="10"/>
  <c r="N25" i="10"/>
  <c r="L93" i="10"/>
  <c r="E93" i="10"/>
  <c r="F49" i="10"/>
  <c r="G38" i="10"/>
  <c r="I38" i="10"/>
  <c r="J38" i="10"/>
  <c r="C87" i="10"/>
  <c r="O25" i="10"/>
  <c r="K25" i="10"/>
  <c r="G25" i="10"/>
  <c r="E49" i="10"/>
  <c r="K93" i="10"/>
  <c r="D93" i="10"/>
  <c r="K28" i="28"/>
  <c r="C42" i="10"/>
  <c r="D42" i="10" s="1"/>
  <c r="K49" i="28"/>
  <c r="I103" i="36"/>
  <c r="C73" i="10"/>
  <c r="H38" i="10"/>
  <c r="F38" i="10"/>
  <c r="O103" i="36"/>
  <c r="D25" i="10"/>
  <c r="E25" i="10"/>
  <c r="J93" i="10"/>
  <c r="M93" i="10"/>
  <c r="C35" i="10"/>
  <c r="E64" i="10"/>
  <c r="K10" i="28"/>
  <c r="O92" i="16"/>
  <c r="L92" i="16"/>
  <c r="I92" i="16"/>
  <c r="O17" i="16"/>
  <c r="F53" i="16"/>
  <c r="M53" i="16"/>
  <c r="N92" i="16"/>
  <c r="F92" i="16"/>
  <c r="M92" i="16"/>
  <c r="L17" i="16"/>
  <c r="K53" i="16"/>
  <c r="G92" i="16"/>
  <c r="D92" i="16"/>
  <c r="G91" i="16"/>
  <c r="H96" i="16"/>
  <c r="F46" i="16"/>
  <c r="F73" i="16"/>
  <c r="M78" i="16"/>
  <c r="K70" i="37"/>
  <c r="L53" i="37"/>
  <c r="J23" i="37"/>
  <c r="I23" i="37"/>
  <c r="L23" i="37"/>
  <c r="L70" i="37"/>
  <c r="K53" i="37"/>
  <c r="E23" i="37"/>
  <c r="G23" i="37"/>
  <c r="N23" i="37"/>
  <c r="M23" i="37"/>
  <c r="K23" i="37"/>
  <c r="D43" i="37"/>
  <c r="G43" i="37"/>
  <c r="M63" i="37"/>
  <c r="G10" i="16"/>
  <c r="F10" i="16"/>
  <c r="E10" i="16"/>
  <c r="D10" i="16"/>
  <c r="K79" i="16"/>
  <c r="L79" i="16"/>
  <c r="E79" i="16"/>
  <c r="K71" i="16"/>
  <c r="D71" i="16"/>
  <c r="F71" i="16"/>
  <c r="E71" i="16"/>
  <c r="N99" i="16"/>
  <c r="L69" i="16"/>
  <c r="N46" i="16"/>
  <c r="I46" i="16"/>
  <c r="C79" i="29"/>
  <c r="D99" i="16"/>
  <c r="M69" i="16"/>
  <c r="K46" i="16"/>
  <c r="C54" i="29"/>
  <c r="I102" i="16"/>
  <c r="C26" i="16"/>
  <c r="E26" i="16" s="1"/>
  <c r="C46" i="29"/>
  <c r="H102" i="16"/>
  <c r="C10" i="29"/>
  <c r="C100" i="37"/>
  <c r="M53" i="37"/>
  <c r="H53" i="37"/>
  <c r="G53" i="37"/>
  <c r="C13" i="28"/>
  <c r="M13" i="37"/>
  <c r="N13" i="37"/>
  <c r="O13" i="37"/>
  <c r="O106" i="4"/>
  <c r="O79" i="37"/>
  <c r="C42" i="37"/>
  <c r="I53" i="37"/>
  <c r="D53" i="37"/>
  <c r="H13" i="37"/>
  <c r="D13" i="37"/>
  <c r="L13" i="37"/>
  <c r="C75" i="28"/>
  <c r="K106" i="4"/>
  <c r="C6" i="37"/>
  <c r="J6" i="37" s="1"/>
  <c r="J53" i="37"/>
  <c r="E53" i="37"/>
  <c r="O53" i="37"/>
  <c r="E13" i="37"/>
  <c r="F13" i="37"/>
  <c r="C69" i="37"/>
  <c r="C83" i="28"/>
  <c r="I202" i="34"/>
  <c r="D203" i="34"/>
  <c r="K203" i="34"/>
  <c r="H202" i="34"/>
  <c r="G203" i="34"/>
  <c r="E203" i="32"/>
  <c r="K203" i="32"/>
  <c r="F203" i="33"/>
  <c r="J203" i="33"/>
  <c r="I203" i="33"/>
  <c r="D204" i="33"/>
  <c r="L204" i="33"/>
  <c r="F10" i="24"/>
  <c r="F156" i="24"/>
  <c r="F203" i="31"/>
  <c r="J203" i="31"/>
  <c r="E204" i="31"/>
  <c r="I204" i="31"/>
  <c r="D203" i="31"/>
  <c r="L203" i="31"/>
  <c r="F156" i="25"/>
  <c r="K6" i="29"/>
  <c r="C6" i="39"/>
  <c r="F37" i="12"/>
  <c r="H37" i="12"/>
  <c r="C19" i="16"/>
  <c r="C19" i="29"/>
  <c r="E51" i="39"/>
  <c r="D51" i="39"/>
  <c r="F31" i="39"/>
  <c r="M31" i="39"/>
  <c r="E31" i="39"/>
  <c r="F69" i="16"/>
  <c r="O69" i="16"/>
  <c r="N69" i="16"/>
  <c r="N31" i="16"/>
  <c r="K69" i="29"/>
  <c r="I69" i="39"/>
  <c r="L69" i="39"/>
  <c r="M69" i="39"/>
  <c r="F96" i="16"/>
  <c r="L96" i="16"/>
  <c r="E98" i="16"/>
  <c r="J98" i="16"/>
  <c r="E16" i="39"/>
  <c r="F16" i="39"/>
  <c r="O16" i="39"/>
  <c r="K16" i="39"/>
  <c r="L16" i="39"/>
  <c r="N16" i="39"/>
  <c r="G26" i="16"/>
  <c r="H26" i="16"/>
  <c r="L40" i="39"/>
  <c r="O40" i="39"/>
  <c r="N40" i="39"/>
  <c r="H40" i="39"/>
  <c r="K40" i="39"/>
  <c r="J40" i="39"/>
  <c r="L63" i="16"/>
  <c r="H76" i="12"/>
  <c r="F76" i="12"/>
  <c r="O20" i="16"/>
  <c r="H20" i="16"/>
  <c r="D20" i="16"/>
  <c r="C28" i="16"/>
  <c r="C28" i="29"/>
  <c r="I32" i="16"/>
  <c r="L32" i="16"/>
  <c r="G32" i="16"/>
  <c r="E32" i="16"/>
  <c r="H32" i="16"/>
  <c r="J32" i="16"/>
  <c r="C40" i="16"/>
  <c r="C40" i="29"/>
  <c r="C56" i="16"/>
  <c r="I56" i="16" s="1"/>
  <c r="C56" i="29"/>
  <c r="C60" i="29"/>
  <c r="C60" i="16"/>
  <c r="N60" i="16" s="1"/>
  <c r="G78" i="16"/>
  <c r="F78" i="16"/>
  <c r="E78" i="16"/>
  <c r="H78" i="16"/>
  <c r="L78" i="16"/>
  <c r="D78" i="16"/>
  <c r="C11" i="39"/>
  <c r="O11" i="39" s="1"/>
  <c r="K11" i="29"/>
  <c r="L45" i="39"/>
  <c r="M45" i="39"/>
  <c r="D45" i="39"/>
  <c r="H51" i="39"/>
  <c r="H81" i="12"/>
  <c r="N31" i="39"/>
  <c r="D31" i="39"/>
  <c r="L31" i="39"/>
  <c r="J69" i="16"/>
  <c r="D69" i="16"/>
  <c r="E69" i="16"/>
  <c r="K31" i="16"/>
  <c r="C44" i="39"/>
  <c r="D44" i="39" s="1"/>
  <c r="E69" i="39"/>
  <c r="K69" i="39"/>
  <c r="N69" i="39"/>
  <c r="G96" i="16"/>
  <c r="G98" i="16"/>
  <c r="J26" i="16"/>
  <c r="C43" i="16"/>
  <c r="O43" i="16" s="1"/>
  <c r="M76" i="39"/>
  <c r="L76" i="39"/>
  <c r="O76" i="39"/>
  <c r="I76" i="39"/>
  <c r="H76" i="39"/>
  <c r="K76" i="39"/>
  <c r="J63" i="16"/>
  <c r="F12" i="12"/>
  <c r="H12" i="12"/>
  <c r="H47" i="12"/>
  <c r="F47" i="12"/>
  <c r="C84" i="39"/>
  <c r="G84" i="39" s="1"/>
  <c r="K84" i="29"/>
  <c r="K100" i="29"/>
  <c r="J20" i="39"/>
  <c r="I96" i="16"/>
  <c r="D96" i="16"/>
  <c r="N96" i="16"/>
  <c r="E96" i="16"/>
  <c r="O96" i="16"/>
  <c r="J96" i="16"/>
  <c r="H98" i="16"/>
  <c r="I98" i="16"/>
  <c r="N98" i="16"/>
  <c r="D98" i="16"/>
  <c r="O98" i="16"/>
  <c r="M98" i="16"/>
  <c r="N63" i="16"/>
  <c r="K63" i="16"/>
  <c r="G63" i="16"/>
  <c r="M63" i="16"/>
  <c r="D63" i="16"/>
  <c r="O63" i="16"/>
  <c r="F63" i="16"/>
  <c r="K29" i="29"/>
  <c r="C29" i="39"/>
  <c r="K55" i="29"/>
  <c r="C55" i="39"/>
  <c r="G105" i="12"/>
  <c r="H105" i="12" s="1"/>
  <c r="H8" i="12"/>
  <c r="E97" i="39"/>
  <c r="H97" i="39"/>
  <c r="L97" i="39"/>
  <c r="K31" i="39"/>
  <c r="G31" i="39"/>
  <c r="G69" i="16"/>
  <c r="H69" i="16"/>
  <c r="H31" i="16"/>
  <c r="J69" i="39"/>
  <c r="O69" i="39"/>
  <c r="I20" i="39"/>
  <c r="K96" i="16"/>
  <c r="K98" i="16"/>
  <c r="C11" i="16"/>
  <c r="M26" i="16"/>
  <c r="N32" i="39"/>
  <c r="H32" i="39"/>
  <c r="I63" i="16"/>
  <c r="H19" i="12"/>
  <c r="F19" i="12"/>
  <c r="F42" i="12"/>
  <c r="H42" i="12"/>
  <c r="F54" i="12"/>
  <c r="H54" i="12"/>
  <c r="H70" i="12"/>
  <c r="F70" i="12"/>
  <c r="C66" i="16"/>
  <c r="C66" i="29"/>
  <c r="D70" i="16"/>
  <c r="M70" i="16"/>
  <c r="G70" i="16"/>
  <c r="C76" i="29"/>
  <c r="C76" i="16"/>
  <c r="K76" i="16" s="1"/>
  <c r="C50" i="39"/>
  <c r="L50" i="39" s="1"/>
  <c r="K50" i="29"/>
  <c r="O68" i="39"/>
  <c r="F68" i="39"/>
  <c r="H68" i="39"/>
  <c r="K72" i="29"/>
  <c r="C72" i="39"/>
  <c r="M100" i="39"/>
  <c r="L100" i="39"/>
  <c r="O100" i="39"/>
  <c r="I100" i="39"/>
  <c r="H100" i="39"/>
  <c r="K100" i="39"/>
  <c r="D97" i="39"/>
  <c r="F33" i="12"/>
  <c r="H93" i="12"/>
  <c r="D66" i="39"/>
  <c r="L66" i="39"/>
  <c r="N11" i="10"/>
  <c r="I11" i="10"/>
  <c r="N16" i="37"/>
  <c r="F16" i="37"/>
  <c r="J16" i="37"/>
  <c r="K16" i="37"/>
  <c r="H16" i="37"/>
  <c r="I16" i="37"/>
  <c r="H18" i="37"/>
  <c r="K18" i="37"/>
  <c r="M18" i="37"/>
  <c r="J18" i="37"/>
  <c r="F18" i="37"/>
  <c r="E18" i="37"/>
  <c r="H8" i="1"/>
  <c r="F70" i="37"/>
  <c r="J67" i="10"/>
  <c r="E67" i="10"/>
  <c r="D67" i="10"/>
  <c r="L16" i="37"/>
  <c r="F84" i="37"/>
  <c r="D26" i="37"/>
  <c r="F26" i="37"/>
  <c r="D29" i="10"/>
  <c r="G18" i="37"/>
  <c r="H50" i="37"/>
  <c r="L50" i="37"/>
  <c r="N50" i="37"/>
  <c r="K32" i="37"/>
  <c r="J32" i="37"/>
  <c r="L67" i="10"/>
  <c r="M67" i="10"/>
  <c r="I67" i="10"/>
  <c r="D16" i="37"/>
  <c r="O26" i="37"/>
  <c r="E32" i="37"/>
  <c r="M84" i="37"/>
  <c r="H84" i="37"/>
  <c r="G84" i="37"/>
  <c r="E84" i="37"/>
  <c r="O84" i="37"/>
  <c r="J84" i="37"/>
  <c r="O18" i="37"/>
  <c r="N29" i="10"/>
  <c r="M29" i="10"/>
  <c r="H29" i="10"/>
  <c r="F29" i="10"/>
  <c r="E29" i="10"/>
  <c r="O29" i="10"/>
  <c r="I47" i="37"/>
  <c r="H47" i="37"/>
  <c r="E54" i="37"/>
  <c r="H54" i="37"/>
  <c r="H26" i="37"/>
  <c r="E26" i="37"/>
  <c r="K26" i="37"/>
  <c r="J26" i="37"/>
  <c r="M26" i="37"/>
  <c r="L26" i="37"/>
  <c r="O78" i="37"/>
  <c r="F78" i="37"/>
  <c r="N6" i="37"/>
  <c r="O67" i="10"/>
  <c r="N67" i="10"/>
  <c r="M16" i="37"/>
  <c r="O16" i="37"/>
  <c r="K84" i="37"/>
  <c r="I26" i="37"/>
  <c r="O32" i="37"/>
  <c r="I18" i="37"/>
  <c r="D18" i="37"/>
  <c r="I76" i="37"/>
  <c r="O76" i="37"/>
  <c r="M76" i="37"/>
  <c r="L75" i="37"/>
  <c r="O75" i="37"/>
  <c r="E75" i="37"/>
  <c r="C14" i="28"/>
  <c r="D28" i="37"/>
  <c r="C101" i="10"/>
  <c r="C15" i="28"/>
  <c r="C40" i="28"/>
  <c r="C53" i="28"/>
  <c r="C63" i="28"/>
  <c r="C66" i="28"/>
  <c r="C37" i="10"/>
  <c r="C50" i="10"/>
  <c r="C77" i="10"/>
  <c r="H48" i="12"/>
  <c r="F53" i="12"/>
  <c r="H75" i="12"/>
  <c r="H77" i="12"/>
  <c r="H100" i="12"/>
  <c r="F101" i="12"/>
  <c r="C21" i="37"/>
  <c r="C38" i="37"/>
  <c r="C46" i="37"/>
  <c r="C61" i="37"/>
  <c r="C101" i="28"/>
  <c r="C44" i="10"/>
  <c r="K40" i="28"/>
  <c r="K66" i="28"/>
  <c r="I14" i="37"/>
  <c r="O28" i="37"/>
  <c r="C52" i="37"/>
  <c r="E52" i="37" s="1"/>
  <c r="F58" i="12"/>
  <c r="C68" i="37"/>
  <c r="C73" i="28"/>
  <c r="G102" i="37"/>
  <c r="F24" i="12"/>
  <c r="F16" i="12"/>
  <c r="F30" i="12"/>
  <c r="H61" i="12"/>
  <c r="F91" i="12"/>
  <c r="F95" i="12"/>
  <c r="H97" i="12"/>
  <c r="C11" i="37"/>
  <c r="E11" i="37" s="1"/>
  <c r="C30" i="37"/>
  <c r="K27" i="28"/>
  <c r="C62" i="10"/>
  <c r="L66" i="37"/>
  <c r="D79" i="29"/>
  <c r="P103" i="29"/>
  <c r="N103" i="28"/>
  <c r="F103" i="28"/>
  <c r="J103" i="28"/>
  <c r="Q103" i="28"/>
  <c r="K203" i="24"/>
  <c r="F204" i="24"/>
  <c r="M203" i="24"/>
  <c r="G9" i="24"/>
  <c r="E202" i="34"/>
  <c r="F202" i="32"/>
  <c r="D203" i="32"/>
  <c r="L203" i="32"/>
  <c r="G204" i="33"/>
  <c r="K204" i="33"/>
  <c r="E203" i="33"/>
  <c r="F155" i="24"/>
  <c r="H203" i="31"/>
  <c r="G204" i="31"/>
  <c r="K204" i="31"/>
  <c r="E203" i="31"/>
  <c r="I203" i="31"/>
  <c r="D204" i="31"/>
  <c r="H204" i="31"/>
  <c r="L204" i="31"/>
  <c r="G203" i="31"/>
  <c r="F9" i="25"/>
  <c r="F155" i="25"/>
  <c r="D300" i="41"/>
  <c r="H300" i="40"/>
  <c r="D300" i="40"/>
  <c r="D103" i="29"/>
  <c r="D6" i="29"/>
  <c r="L79" i="29"/>
  <c r="M103" i="29"/>
  <c r="Q103" i="29"/>
  <c r="L6" i="29"/>
  <c r="D6" i="28"/>
  <c r="L79" i="28"/>
  <c r="I103" i="28"/>
  <c r="H103" i="28"/>
  <c r="O103" i="28"/>
  <c r="J204" i="24"/>
  <c r="G156" i="24"/>
  <c r="G204" i="24" s="1"/>
  <c r="F9" i="24"/>
  <c r="M204" i="25"/>
  <c r="D156" i="24"/>
  <c r="E9" i="24"/>
  <c r="H203" i="25"/>
  <c r="G156" i="25"/>
  <c r="E155" i="24"/>
  <c r="D203" i="25"/>
  <c r="M203" i="25"/>
  <c r="I204" i="25"/>
  <c r="D155" i="24"/>
  <c r="E10" i="24"/>
  <c r="D9" i="24"/>
  <c r="D10" i="24"/>
  <c r="D204" i="25"/>
  <c r="F10" i="25"/>
  <c r="G10" i="25"/>
  <c r="G204" i="25" s="1"/>
  <c r="K203" i="25"/>
  <c r="L204" i="25"/>
  <c r="G9" i="25"/>
  <c r="G155" i="25"/>
  <c r="E203" i="25"/>
  <c r="H204" i="25"/>
  <c r="O6" i="39"/>
  <c r="M6" i="39"/>
  <c r="L6" i="39"/>
  <c r="K6" i="39"/>
  <c r="G44" i="39"/>
  <c r="G91" i="39"/>
  <c r="F91" i="39"/>
  <c r="D91" i="39"/>
  <c r="L88" i="39"/>
  <c r="M88" i="39"/>
  <c r="D88" i="39"/>
  <c r="E68" i="39"/>
  <c r="J68" i="39"/>
  <c r="G68" i="39"/>
  <c r="O51" i="39"/>
  <c r="K51" i="39"/>
  <c r="G51" i="39"/>
  <c r="O66" i="39"/>
  <c r="K66" i="39"/>
  <c r="G66" i="39"/>
  <c r="O97" i="39"/>
  <c r="K97" i="39"/>
  <c r="G97" i="39"/>
  <c r="E6" i="39"/>
  <c r="K88" i="39"/>
  <c r="F88" i="39"/>
  <c r="E88" i="39"/>
  <c r="J84" i="39"/>
  <c r="D11" i="39"/>
  <c r="I68" i="39"/>
  <c r="N68" i="39"/>
  <c r="K68" i="39"/>
  <c r="N51" i="39"/>
  <c r="J51" i="39"/>
  <c r="F51" i="39"/>
  <c r="N66" i="39"/>
  <c r="J66" i="39"/>
  <c r="F66" i="39"/>
  <c r="N97" i="39"/>
  <c r="J97" i="39"/>
  <c r="F97" i="39"/>
  <c r="F6" i="39"/>
  <c r="G6" i="39"/>
  <c r="J6" i="39"/>
  <c r="N6" i="39"/>
  <c r="I44" i="39"/>
  <c r="K44" i="39"/>
  <c r="K91" i="39"/>
  <c r="O91" i="39"/>
  <c r="G88" i="39"/>
  <c r="H88" i="39"/>
  <c r="D84" i="39"/>
  <c r="H11" i="39"/>
  <c r="M68" i="39"/>
  <c r="D68" i="39"/>
  <c r="M51" i="39"/>
  <c r="I51" i="39"/>
  <c r="M66" i="39"/>
  <c r="I66" i="39"/>
  <c r="M97" i="39"/>
  <c r="I97" i="39"/>
  <c r="H92" i="10"/>
  <c r="L92" i="10"/>
  <c r="G92" i="10"/>
  <c r="F71" i="10"/>
  <c r="K71" i="10"/>
  <c r="H34" i="10"/>
  <c r="G27" i="10"/>
  <c r="I12" i="10"/>
  <c r="H52" i="10"/>
  <c r="O52" i="10"/>
  <c r="L62" i="10"/>
  <c r="I62" i="10"/>
  <c r="N62" i="10"/>
  <c r="M71" i="10"/>
  <c r="N52" i="10"/>
  <c r="H62" i="10"/>
  <c r="I48" i="10"/>
  <c r="E92" i="10"/>
  <c r="F92" i="10"/>
  <c r="K92" i="10"/>
  <c r="F33" i="10"/>
  <c r="O71" i="10"/>
  <c r="N71" i="10"/>
  <c r="N34" i="10"/>
  <c r="D52" i="10"/>
  <c r="K52" i="10"/>
  <c r="D62" i="10"/>
  <c r="M62" i="10"/>
  <c r="F52" i="10"/>
  <c r="O48" i="10"/>
  <c r="I92" i="10"/>
  <c r="J92" i="10"/>
  <c r="J71" i="10"/>
  <c r="G52" i="10"/>
  <c r="K62" i="10"/>
  <c r="F62" i="10"/>
  <c r="H71" i="10"/>
  <c r="J52" i="10"/>
  <c r="F22" i="10"/>
  <c r="H12" i="10"/>
  <c r="O12" i="10"/>
  <c r="F12" i="10"/>
  <c r="D12" i="10"/>
  <c r="K12" i="10"/>
  <c r="M12" i="10"/>
  <c r="N12" i="10"/>
  <c r="G12" i="10"/>
  <c r="E12" i="10"/>
  <c r="K94" i="28"/>
  <c r="C94" i="10"/>
  <c r="K97" i="28"/>
  <c r="C97" i="10"/>
  <c r="J33" i="10"/>
  <c r="E33" i="10"/>
  <c r="D33" i="10"/>
  <c r="H33" i="10"/>
  <c r="G33" i="10"/>
  <c r="N33" i="10"/>
  <c r="K33" i="10"/>
  <c r="L33" i="10"/>
  <c r="I33" i="10"/>
  <c r="G58" i="10"/>
  <c r="O58" i="10"/>
  <c r="N58" i="10"/>
  <c r="I58" i="10"/>
  <c r="J58" i="10"/>
  <c r="E58" i="10"/>
  <c r="D58" i="10"/>
  <c r="H58" i="10"/>
  <c r="F58" i="10"/>
  <c r="K58" i="10"/>
  <c r="L58" i="10"/>
  <c r="M103" i="36"/>
  <c r="N8" i="10"/>
  <c r="D8" i="10"/>
  <c r="E8" i="10"/>
  <c r="F8" i="10"/>
  <c r="H8" i="10"/>
  <c r="I8" i="10"/>
  <c r="J8" i="10"/>
  <c r="L8" i="10"/>
  <c r="M8" i="10"/>
  <c r="K75" i="28"/>
  <c r="C75" i="10"/>
  <c r="M84" i="10"/>
  <c r="H84" i="10"/>
  <c r="G84" i="10"/>
  <c r="N84" i="10"/>
  <c r="I84" i="10"/>
  <c r="D84" i="10"/>
  <c r="J84" i="10"/>
  <c r="E84" i="10"/>
  <c r="O84" i="10"/>
  <c r="O11" i="10"/>
  <c r="J11" i="10"/>
  <c r="E11" i="10"/>
  <c r="L11" i="10"/>
  <c r="K11" i="10"/>
  <c r="F11" i="10"/>
  <c r="H11" i="10"/>
  <c r="G11" i="10"/>
  <c r="M11" i="10"/>
  <c r="M21" i="10"/>
  <c r="G21" i="10"/>
  <c r="H21" i="10"/>
  <c r="E21" i="10"/>
  <c r="O21" i="10"/>
  <c r="L21" i="10"/>
  <c r="K21" i="10"/>
  <c r="I21" i="10"/>
  <c r="F21" i="10"/>
  <c r="N24" i="10"/>
  <c r="I24" i="10"/>
  <c r="D24" i="10"/>
  <c r="M24" i="10"/>
  <c r="L24" i="10"/>
  <c r="O24" i="10"/>
  <c r="H24" i="10"/>
  <c r="G24" i="10"/>
  <c r="F24" i="10"/>
  <c r="N41" i="10"/>
  <c r="M41" i="10"/>
  <c r="H41" i="10"/>
  <c r="I41" i="10"/>
  <c r="J41" i="10"/>
  <c r="G41" i="10"/>
  <c r="L41" i="10"/>
  <c r="F41" i="10"/>
  <c r="K41" i="10"/>
  <c r="M47" i="10"/>
  <c r="D47" i="10"/>
  <c r="N47" i="10"/>
  <c r="H47" i="10"/>
  <c r="L47" i="10"/>
  <c r="G47" i="10"/>
  <c r="E47" i="10"/>
  <c r="F47" i="10"/>
  <c r="K47" i="10"/>
  <c r="E54" i="10"/>
  <c r="I54" i="10"/>
  <c r="M54" i="10"/>
  <c r="F54" i="10"/>
  <c r="J54" i="10"/>
  <c r="N54" i="10"/>
  <c r="G54" i="10"/>
  <c r="K54" i="10"/>
  <c r="O54" i="10"/>
  <c r="G48" i="10"/>
  <c r="F48" i="10"/>
  <c r="M48" i="10"/>
  <c r="N48" i="10"/>
  <c r="L48" i="10"/>
  <c r="K48" i="10"/>
  <c r="E48" i="10"/>
  <c r="J48" i="10"/>
  <c r="F84" i="10"/>
  <c r="K86" i="28"/>
  <c r="C86" i="10"/>
  <c r="E42" i="10"/>
  <c r="I42" i="10"/>
  <c r="M42" i="10"/>
  <c r="F42" i="10"/>
  <c r="J42" i="10"/>
  <c r="N42" i="10"/>
  <c r="G42" i="10"/>
  <c r="K42" i="10"/>
  <c r="O42" i="10"/>
  <c r="C68" i="10"/>
  <c r="K34" i="10"/>
  <c r="F34" i="10"/>
  <c r="M34" i="10"/>
  <c r="D34" i="10"/>
  <c r="L34" i="10"/>
  <c r="E34" i="10"/>
  <c r="O34" i="10"/>
  <c r="G34" i="10"/>
  <c r="J34" i="10"/>
  <c r="N27" i="10"/>
  <c r="I27" i="10"/>
  <c r="D27" i="10"/>
  <c r="O27" i="10"/>
  <c r="J27" i="10"/>
  <c r="E27" i="10"/>
  <c r="K27" i="10"/>
  <c r="F27" i="10"/>
  <c r="L27" i="10"/>
  <c r="C20" i="10"/>
  <c r="K20" i="28"/>
  <c r="K16" i="28"/>
  <c r="C16" i="10"/>
  <c r="D54" i="10"/>
  <c r="L42" i="10"/>
  <c r="C100" i="10"/>
  <c r="K100" i="28"/>
  <c r="M39" i="10"/>
  <c r="F39" i="10"/>
  <c r="J39" i="10"/>
  <c r="G39" i="10"/>
  <c r="I39" i="10"/>
  <c r="E39" i="10"/>
  <c r="N39" i="10"/>
  <c r="K39" i="10"/>
  <c r="D39" i="10"/>
  <c r="K72" i="28"/>
  <c r="C72" i="10"/>
  <c r="K65" i="28"/>
  <c r="C65" i="10"/>
  <c r="M65" i="10" s="1"/>
  <c r="K61" i="28"/>
  <c r="C61" i="10"/>
  <c r="K57" i="28"/>
  <c r="C57" i="10"/>
  <c r="K53" i="28"/>
  <c r="C53" i="10"/>
  <c r="M49" i="10"/>
  <c r="J49" i="10"/>
  <c r="G49" i="10"/>
  <c r="I49" i="10"/>
  <c r="N49" i="10"/>
  <c r="K49" i="10"/>
  <c r="D49" i="10"/>
  <c r="O49" i="10"/>
  <c r="H49" i="10"/>
  <c r="L54" i="10"/>
  <c r="H42" i="10"/>
  <c r="L30" i="10"/>
  <c r="C90" i="10"/>
  <c r="O62" i="10"/>
  <c r="E103" i="36"/>
  <c r="H30" i="10"/>
  <c r="G30" i="10"/>
  <c r="K32" i="10"/>
  <c r="J53" i="16"/>
  <c r="L53" i="16"/>
  <c r="H71" i="16"/>
  <c r="I71" i="16"/>
  <c r="J71" i="16"/>
  <c r="L60" i="16"/>
  <c r="J76" i="16"/>
  <c r="I26" i="16"/>
  <c r="D26" i="16"/>
  <c r="E17" i="16"/>
  <c r="N17" i="16"/>
  <c r="I17" i="16"/>
  <c r="N26" i="16"/>
  <c r="H68" i="16"/>
  <c r="M73" i="16"/>
  <c r="L73" i="16"/>
  <c r="G73" i="16"/>
  <c r="J102" i="16"/>
  <c r="E102" i="16"/>
  <c r="D102" i="16"/>
  <c r="H10" i="16"/>
  <c r="I10" i="16"/>
  <c r="J10" i="16"/>
  <c r="O66" i="16"/>
  <c r="K66" i="16"/>
  <c r="G66" i="16"/>
  <c r="K99" i="16"/>
  <c r="L99" i="16"/>
  <c r="J99" i="16"/>
  <c r="G99" i="16"/>
  <c r="L71" i="16"/>
  <c r="M71" i="16"/>
  <c r="N71" i="16"/>
  <c r="O99" i="16"/>
  <c r="M60" i="16"/>
  <c r="M17" i="16"/>
  <c r="G17" i="16"/>
  <c r="D17" i="16"/>
  <c r="D68" i="16"/>
  <c r="I73" i="16"/>
  <c r="H73" i="16"/>
  <c r="F102" i="16"/>
  <c r="O102" i="16"/>
  <c r="K102" i="16"/>
  <c r="L10" i="16"/>
  <c r="M10" i="16"/>
  <c r="N10" i="16"/>
  <c r="N79" i="16"/>
  <c r="N66" i="16"/>
  <c r="J66" i="16"/>
  <c r="F66" i="16"/>
  <c r="I99" i="16"/>
  <c r="M99" i="16"/>
  <c r="O53" i="16"/>
  <c r="D53" i="16"/>
  <c r="G71" i="16"/>
  <c r="O71" i="16"/>
  <c r="F99" i="16"/>
  <c r="I60" i="16"/>
  <c r="F26" i="16"/>
  <c r="L26" i="16"/>
  <c r="F17" i="16"/>
  <c r="K17" i="16"/>
  <c r="J73" i="16"/>
  <c r="E73" i="16"/>
  <c r="D73" i="16"/>
  <c r="M102" i="16"/>
  <c r="O10" i="16"/>
  <c r="K10" i="16"/>
  <c r="M66" i="16"/>
  <c r="I66" i="16"/>
  <c r="K48" i="37"/>
  <c r="M48" i="37"/>
  <c r="N48" i="37"/>
  <c r="E70" i="37"/>
  <c r="J70" i="37"/>
  <c r="O70" i="37"/>
  <c r="L59" i="37"/>
  <c r="F59" i="37"/>
  <c r="K59" i="37"/>
  <c r="F47" i="37"/>
  <c r="K47" i="37"/>
  <c r="L47" i="37"/>
  <c r="N76" i="37"/>
  <c r="J76" i="37"/>
  <c r="F76" i="37"/>
  <c r="M50" i="37"/>
  <c r="I50" i="37"/>
  <c r="E50" i="37"/>
  <c r="L14" i="37"/>
  <c r="M14" i="37"/>
  <c r="G14" i="37"/>
  <c r="H28" i="37"/>
  <c r="F28" i="37"/>
  <c r="I28" i="37"/>
  <c r="I102" i="37"/>
  <c r="L102" i="37"/>
  <c r="H66" i="37"/>
  <c r="D90" i="37"/>
  <c r="D48" i="37"/>
  <c r="O48" i="37"/>
  <c r="H48" i="37"/>
  <c r="I70" i="37"/>
  <c r="N70" i="37"/>
  <c r="D70" i="37"/>
  <c r="E59" i="37"/>
  <c r="J59" i="37"/>
  <c r="O59" i="37"/>
  <c r="J47" i="37"/>
  <c r="O47" i="37"/>
  <c r="E47" i="37"/>
  <c r="G76" i="37"/>
  <c r="D76" i="37"/>
  <c r="E76" i="37"/>
  <c r="F50" i="37"/>
  <c r="G50" i="37"/>
  <c r="D50" i="37"/>
  <c r="H14" i="37"/>
  <c r="F14" i="37"/>
  <c r="K14" i="37"/>
  <c r="E28" i="37"/>
  <c r="J28" i="37"/>
  <c r="G28" i="37"/>
  <c r="E102" i="37"/>
  <c r="H102" i="37"/>
  <c r="D54" i="37"/>
  <c r="L90" i="37"/>
  <c r="L48" i="37"/>
  <c r="E48" i="37"/>
  <c r="M70" i="37"/>
  <c r="G70" i="37"/>
  <c r="D59" i="37"/>
  <c r="I59" i="37"/>
  <c r="N47" i="37"/>
  <c r="D47" i="37"/>
  <c r="K76" i="37"/>
  <c r="H76" i="37"/>
  <c r="J50" i="37"/>
  <c r="K50" i="37"/>
  <c r="E14" i="37"/>
  <c r="J14" i="37"/>
  <c r="M28" i="37"/>
  <c r="N28" i="37"/>
  <c r="K102" i="37"/>
  <c r="D66" i="37"/>
  <c r="L54" i="37"/>
  <c r="H90" i="37"/>
  <c r="I79" i="37"/>
  <c r="H71" i="37"/>
  <c r="I71" i="37"/>
  <c r="N71" i="37"/>
  <c r="D92" i="37"/>
  <c r="I92" i="37"/>
  <c r="N92" i="37"/>
  <c r="K99" i="37"/>
  <c r="L99" i="37"/>
  <c r="M99" i="37"/>
  <c r="I75" i="37"/>
  <c r="N75" i="37"/>
  <c r="D75" i="37"/>
  <c r="I32" i="37"/>
  <c r="N32" i="37"/>
  <c r="H32" i="37"/>
  <c r="K41" i="37"/>
  <c r="I101" i="37"/>
  <c r="L101" i="37"/>
  <c r="O66" i="37"/>
  <c r="K66" i="37"/>
  <c r="G66" i="37"/>
  <c r="O54" i="37"/>
  <c r="K54" i="37"/>
  <c r="G54" i="37"/>
  <c r="O90" i="37"/>
  <c r="K90" i="37"/>
  <c r="G90" i="37"/>
  <c r="K71" i="37"/>
  <c r="M71" i="37"/>
  <c r="G92" i="37"/>
  <c r="M92" i="37"/>
  <c r="O99" i="37"/>
  <c r="N99" i="37"/>
  <c r="M75" i="37"/>
  <c r="G75" i="37"/>
  <c r="H75" i="37"/>
  <c r="D32" i="37"/>
  <c r="M32" i="37"/>
  <c r="G32" i="37"/>
  <c r="I41" i="37"/>
  <c r="G41" i="37"/>
  <c r="J101" i="37"/>
  <c r="E101" i="37"/>
  <c r="H101" i="37"/>
  <c r="N66" i="37"/>
  <c r="J66" i="37"/>
  <c r="F66" i="37"/>
  <c r="N54" i="37"/>
  <c r="J54" i="37"/>
  <c r="F54" i="37"/>
  <c r="N90" i="37"/>
  <c r="J90" i="37"/>
  <c r="F90" i="37"/>
  <c r="L71" i="37"/>
  <c r="H92" i="37"/>
  <c r="F99" i="37"/>
  <c r="M6" i="37"/>
  <c r="O71" i="37"/>
  <c r="G71" i="37"/>
  <c r="K92" i="37"/>
  <c r="L92" i="37"/>
  <c r="J99" i="37"/>
  <c r="D99" i="37"/>
  <c r="F75" i="37"/>
  <c r="K75" i="37"/>
  <c r="L32" i="37"/>
  <c r="F32" i="37"/>
  <c r="M11" i="37"/>
  <c r="F101" i="37"/>
  <c r="O101" i="37"/>
  <c r="D101" i="37"/>
  <c r="M66" i="37"/>
  <c r="I66" i="37"/>
  <c r="M54" i="37"/>
  <c r="I54" i="37"/>
  <c r="M90" i="37"/>
  <c r="I90" i="37"/>
  <c r="O89" i="16"/>
  <c r="N89" i="16"/>
  <c r="E89" i="16"/>
  <c r="D89" i="16"/>
  <c r="L89" i="16"/>
  <c r="K89" i="16"/>
  <c r="J89" i="16"/>
  <c r="I89" i="16"/>
  <c r="H89" i="16"/>
  <c r="G89" i="16"/>
  <c r="F89" i="16"/>
  <c r="M89" i="16"/>
  <c r="C31" i="29"/>
  <c r="E31" i="16"/>
  <c r="O31" i="16"/>
  <c r="L31" i="16"/>
  <c r="I91" i="16"/>
  <c r="K91" i="16"/>
  <c r="D91" i="16"/>
  <c r="N70" i="16"/>
  <c r="I70" i="16"/>
  <c r="L43" i="16"/>
  <c r="F43" i="16"/>
  <c r="C84" i="16"/>
  <c r="E20" i="16"/>
  <c r="F20" i="16"/>
  <c r="G20" i="16"/>
  <c r="E68" i="16"/>
  <c r="F68" i="16"/>
  <c r="G68" i="16"/>
  <c r="C63" i="29"/>
  <c r="C35" i="16"/>
  <c r="F31" i="16"/>
  <c r="M31" i="16"/>
  <c r="I31" i="16"/>
  <c r="M91" i="16"/>
  <c r="O91" i="16"/>
  <c r="H91" i="16"/>
  <c r="J70" i="16"/>
  <c r="E70" i="16"/>
  <c r="I20" i="16"/>
  <c r="J20" i="16"/>
  <c r="K20" i="16"/>
  <c r="I68" i="16"/>
  <c r="J68" i="16"/>
  <c r="K68" i="16"/>
  <c r="K100" i="16"/>
  <c r="O79" i="16"/>
  <c r="C94" i="16"/>
  <c r="J31" i="16"/>
  <c r="G31" i="16"/>
  <c r="C74" i="16"/>
  <c r="C91" i="29"/>
  <c r="J91" i="16"/>
  <c r="F91" i="16"/>
  <c r="K70" i="16"/>
  <c r="F70" i="16"/>
  <c r="I43" i="16"/>
  <c r="C16" i="29"/>
  <c r="C20" i="29"/>
  <c r="M20" i="16"/>
  <c r="N20" i="16"/>
  <c r="C68" i="29"/>
  <c r="M68" i="16"/>
  <c r="N68" i="16"/>
  <c r="F103" i="38"/>
  <c r="C70" i="29"/>
  <c r="C72" i="29"/>
  <c r="H203" i="34"/>
  <c r="L203" i="34"/>
  <c r="G155" i="24"/>
  <c r="J202" i="32"/>
  <c r="E202" i="32"/>
  <c r="I202" i="32"/>
  <c r="H203" i="32"/>
  <c r="D202" i="32"/>
  <c r="D203" i="33"/>
  <c r="K203" i="31"/>
  <c r="I79" i="16"/>
  <c r="J79" i="16"/>
  <c r="M79" i="16"/>
  <c r="H44" i="12"/>
  <c r="F44" i="12"/>
  <c r="H51" i="12"/>
  <c r="F51" i="12"/>
  <c r="H80" i="12"/>
  <c r="F80" i="12"/>
  <c r="F83" i="12"/>
  <c r="H83" i="12"/>
  <c r="C45" i="29"/>
  <c r="C45" i="16"/>
  <c r="C56" i="39"/>
  <c r="K56" i="29"/>
  <c r="G63" i="39"/>
  <c r="I63" i="39"/>
  <c r="M63" i="39"/>
  <c r="L63" i="39"/>
  <c r="N63" i="39"/>
  <c r="O63" i="39"/>
  <c r="J63" i="39"/>
  <c r="H63" i="39"/>
  <c r="F63" i="39"/>
  <c r="D79" i="16"/>
  <c r="F79" i="16"/>
  <c r="F50" i="12"/>
  <c r="H50" i="12"/>
  <c r="F68" i="12"/>
  <c r="H68" i="12"/>
  <c r="F79" i="12"/>
  <c r="H79" i="12"/>
  <c r="H104" i="12"/>
  <c r="F104" i="12"/>
  <c r="E46" i="16"/>
  <c r="O46" i="16"/>
  <c r="J46" i="16"/>
  <c r="M46" i="16"/>
  <c r="H46" i="16"/>
  <c r="G46" i="16"/>
  <c r="C50" i="16"/>
  <c r="C50" i="29"/>
  <c r="C10" i="39"/>
  <c r="K10" i="29"/>
  <c r="E50" i="39"/>
  <c r="J50" i="39"/>
  <c r="H50" i="39"/>
  <c r="G50" i="39"/>
  <c r="D50" i="39"/>
  <c r="I50" i="39"/>
  <c r="K102" i="29"/>
  <c r="C102" i="39"/>
  <c r="C104" i="35"/>
  <c r="G79" i="16"/>
  <c r="H79" i="16"/>
  <c r="F89" i="12"/>
  <c r="H89" i="12"/>
  <c r="C24" i="29"/>
  <c r="C24" i="16"/>
  <c r="C55" i="29"/>
  <c r="C55" i="16"/>
  <c r="N100" i="16"/>
  <c r="G100" i="16"/>
  <c r="E100" i="16"/>
  <c r="D100" i="16"/>
  <c r="L100" i="16"/>
  <c r="I100" i="16"/>
  <c r="F100" i="16"/>
  <c r="O100" i="16"/>
  <c r="M100" i="16"/>
  <c r="J100" i="16"/>
  <c r="K23" i="29"/>
  <c r="C23" i="39"/>
  <c r="H66" i="12"/>
  <c r="F66" i="12"/>
  <c r="H84" i="12"/>
  <c r="F84" i="12"/>
  <c r="K56" i="16"/>
  <c r="L56" i="16"/>
  <c r="N56" i="16"/>
  <c r="D56" i="16"/>
  <c r="I45" i="39"/>
  <c r="N45" i="39"/>
  <c r="K45" i="39"/>
  <c r="O45" i="39"/>
  <c r="H45" i="39"/>
  <c r="F45" i="39"/>
  <c r="K77" i="29"/>
  <c r="C77" i="39"/>
  <c r="E105" i="12"/>
  <c r="F105" i="12" s="1"/>
  <c r="C44" i="16"/>
  <c r="H99" i="16"/>
  <c r="C101" i="16"/>
  <c r="C98" i="39"/>
  <c r="K28" i="29"/>
  <c r="K46" i="29"/>
  <c r="K51" i="29"/>
  <c r="C75" i="39"/>
  <c r="H6" i="37"/>
  <c r="L79" i="37"/>
  <c r="G79" i="37"/>
  <c r="L6" i="37"/>
  <c r="D6" i="37"/>
  <c r="I6" i="37"/>
  <c r="N79" i="37"/>
  <c r="K79" i="37"/>
  <c r="H79" i="37"/>
  <c r="K6" i="28"/>
  <c r="C6" i="10"/>
  <c r="C103" i="38"/>
  <c r="K79" i="29"/>
  <c r="C79" i="39"/>
  <c r="K79" i="28"/>
  <c r="C79" i="10"/>
  <c r="F105" i="1"/>
  <c r="C106" i="4"/>
  <c r="G29" i="37"/>
  <c r="K29" i="37"/>
  <c r="O29" i="37"/>
  <c r="D29" i="37"/>
  <c r="H29" i="37"/>
  <c r="L29" i="37"/>
  <c r="E29" i="37"/>
  <c r="I29" i="37"/>
  <c r="M29" i="37"/>
  <c r="F29" i="37"/>
  <c r="J29" i="37"/>
  <c r="N29" i="37"/>
  <c r="F41" i="12"/>
  <c r="F45" i="12"/>
  <c r="H62" i="12"/>
  <c r="F65" i="12"/>
  <c r="H69" i="12"/>
  <c r="F86" i="12"/>
  <c r="H92" i="12"/>
  <c r="F103" i="12"/>
  <c r="F102" i="37"/>
  <c r="N102" i="37"/>
  <c r="M102" i="37"/>
  <c r="J102" i="37"/>
  <c r="C6" i="38"/>
  <c r="F13" i="12"/>
  <c r="H18" i="12"/>
  <c r="H20" i="12"/>
  <c r="H32" i="12"/>
  <c r="F35" i="12"/>
  <c r="F38" i="12"/>
  <c r="H46" i="12"/>
  <c r="H55" i="12"/>
  <c r="H63" i="12"/>
  <c r="F71" i="12"/>
  <c r="F78" i="12"/>
  <c r="H98" i="12"/>
  <c r="F99" i="12"/>
  <c r="F204" i="31"/>
  <c r="G6" i="37"/>
  <c r="K6" i="37"/>
  <c r="F6" i="37"/>
  <c r="G15" i="37"/>
  <c r="K15" i="37"/>
  <c r="O15" i="37"/>
  <c r="H15" i="37"/>
  <c r="L15" i="37"/>
  <c r="D15" i="37"/>
  <c r="E15" i="37"/>
  <c r="I15" i="37"/>
  <c r="M15" i="37"/>
  <c r="F15" i="37"/>
  <c r="J15" i="37"/>
  <c r="N15" i="37"/>
  <c r="N63" i="37"/>
  <c r="G63" i="37"/>
  <c r="E6" i="37"/>
  <c r="O6" i="37"/>
  <c r="F203" i="34"/>
  <c r="J41" i="37"/>
  <c r="H41" i="37"/>
  <c r="M41" i="37"/>
  <c r="N41" i="37"/>
  <c r="F41" i="37"/>
  <c r="L41" i="37"/>
  <c r="D41" i="37"/>
  <c r="F50" i="16"/>
  <c r="N50" i="16"/>
  <c r="C57" i="37"/>
  <c r="C12" i="29"/>
  <c r="C12" i="16"/>
  <c r="C18" i="29"/>
  <c r="C18" i="16"/>
  <c r="C33" i="29"/>
  <c r="C33" i="16"/>
  <c r="C86" i="29"/>
  <c r="C86" i="16"/>
  <c r="C7" i="37"/>
  <c r="C20" i="37"/>
  <c r="C31" i="37"/>
  <c r="C65" i="37"/>
  <c r="C89" i="37"/>
  <c r="C95" i="37"/>
  <c r="C8" i="16"/>
  <c r="C13" i="16"/>
  <c r="C29" i="16"/>
  <c r="C39" i="16"/>
  <c r="H70" i="16"/>
  <c r="C82" i="16"/>
  <c r="C87" i="16"/>
  <c r="K7" i="28"/>
  <c r="C7" i="10"/>
  <c r="N93" i="10"/>
  <c r="G93" i="10"/>
  <c r="G73" i="37"/>
  <c r="H73" i="37"/>
  <c r="L73" i="37"/>
  <c r="D73" i="37"/>
  <c r="E73" i="37"/>
  <c r="I73" i="37"/>
  <c r="M73" i="37"/>
  <c r="F73" i="37"/>
  <c r="J73" i="37"/>
  <c r="N73" i="37"/>
  <c r="K73" i="37"/>
  <c r="O73" i="37"/>
  <c r="C37" i="29"/>
  <c r="C37" i="16"/>
  <c r="C47" i="29"/>
  <c r="C47" i="16"/>
  <c r="C57" i="29"/>
  <c r="C57" i="16"/>
  <c r="C80" i="29"/>
  <c r="C80" i="16"/>
  <c r="C8" i="37"/>
  <c r="C62" i="37"/>
  <c r="C67" i="37"/>
  <c r="C14" i="16"/>
  <c r="C41" i="16"/>
  <c r="C52" i="16"/>
  <c r="C64" i="16"/>
  <c r="L70" i="16"/>
  <c r="C10" i="37"/>
  <c r="C17" i="37"/>
  <c r="C19" i="37"/>
  <c r="C39" i="37"/>
  <c r="C41" i="28"/>
  <c r="C49" i="37"/>
  <c r="H51" i="37"/>
  <c r="C58" i="37"/>
  <c r="C102" i="28"/>
  <c r="C38" i="29"/>
  <c r="C38" i="16"/>
  <c r="C48" i="29"/>
  <c r="C48" i="16"/>
  <c r="C58" i="29"/>
  <c r="C58" i="16"/>
  <c r="C81" i="29"/>
  <c r="C81" i="16"/>
  <c r="C88" i="29"/>
  <c r="C88" i="16"/>
  <c r="C97" i="16"/>
  <c r="C100" i="29"/>
  <c r="C102" i="29"/>
  <c r="C9" i="37"/>
  <c r="C27" i="37"/>
  <c r="C64" i="37"/>
  <c r="C80" i="37"/>
  <c r="C88" i="37"/>
  <c r="C91" i="37"/>
  <c r="C96" i="37"/>
  <c r="C98" i="37"/>
  <c r="C7" i="16"/>
  <c r="C21" i="16"/>
  <c r="C34" i="16"/>
  <c r="C59" i="16"/>
  <c r="C67" i="16"/>
  <c r="C22" i="37"/>
  <c r="C33" i="37"/>
  <c r="C35" i="37"/>
  <c r="C72" i="37"/>
  <c r="C9" i="29"/>
  <c r="C9" i="16"/>
  <c r="C15" i="29"/>
  <c r="C15" i="16"/>
  <c r="C23" i="16"/>
  <c r="C27" i="29"/>
  <c r="C27" i="16"/>
  <c r="C30" i="29"/>
  <c r="C30" i="16"/>
  <c r="C62" i="29"/>
  <c r="C62" i="16"/>
  <c r="C65" i="29"/>
  <c r="C65" i="16"/>
  <c r="C85" i="29"/>
  <c r="C85" i="16"/>
  <c r="C95" i="29"/>
  <c r="C95" i="16"/>
  <c r="N102" i="16"/>
  <c r="G102" i="16"/>
  <c r="C24" i="37"/>
  <c r="C36" i="37"/>
  <c r="C81" i="37"/>
  <c r="C22" i="16"/>
  <c r="C36" i="16"/>
  <c r="C61" i="16"/>
  <c r="O70" i="16"/>
  <c r="C75" i="16"/>
  <c r="C83" i="16"/>
  <c r="J21" i="10"/>
  <c r="L52" i="10"/>
  <c r="O57" i="10"/>
  <c r="L57" i="10"/>
  <c r="C82" i="10"/>
  <c r="C8" i="39"/>
  <c r="C9" i="39"/>
  <c r="C14" i="39"/>
  <c r="C22" i="39"/>
  <c r="C27" i="39"/>
  <c r="C34" i="39"/>
  <c r="C39" i="39"/>
  <c r="C47" i="39"/>
  <c r="C57" i="39"/>
  <c r="C62" i="39"/>
  <c r="C67" i="39"/>
  <c r="C74" i="39"/>
  <c r="C82" i="39"/>
  <c r="C94" i="39"/>
  <c r="G15" i="10"/>
  <c r="K15" i="10"/>
  <c r="O15" i="10"/>
  <c r="H15" i="10"/>
  <c r="L15" i="10"/>
  <c r="D15" i="10"/>
  <c r="E15" i="10"/>
  <c r="I15" i="10"/>
  <c r="M15" i="10"/>
  <c r="F15" i="10"/>
  <c r="J15" i="10"/>
  <c r="N15" i="10"/>
  <c r="M57" i="10"/>
  <c r="C85" i="10"/>
  <c r="C99" i="10"/>
  <c r="C15" i="39"/>
  <c r="C24" i="39"/>
  <c r="C36" i="39"/>
  <c r="C41" i="39"/>
  <c r="C48" i="39"/>
  <c r="C58" i="39"/>
  <c r="C64" i="39"/>
  <c r="C85" i="39"/>
  <c r="C90" i="39"/>
  <c r="C92" i="39"/>
  <c r="N21" i="10"/>
  <c r="N22" i="10"/>
  <c r="M33" i="10"/>
  <c r="O39" i="10"/>
  <c r="H39" i="10"/>
  <c r="O47" i="10"/>
  <c r="E52" i="10"/>
  <c r="D57" i="10"/>
  <c r="M64" i="10"/>
  <c r="C12" i="39"/>
  <c r="C18" i="39"/>
  <c r="C30" i="39"/>
  <c r="C37" i="39"/>
  <c r="C59" i="39"/>
  <c r="C65" i="39"/>
  <c r="C73" i="39"/>
  <c r="C80" i="39"/>
  <c r="C83" i="39"/>
  <c r="C86" i="39"/>
  <c r="C96" i="39"/>
  <c r="C83" i="10"/>
  <c r="C89" i="10"/>
  <c r="C91" i="10"/>
  <c r="K93" i="28"/>
  <c r="K66" i="29"/>
  <c r="C101" i="39"/>
  <c r="L39" i="10"/>
  <c r="C80" i="10"/>
  <c r="C7" i="39"/>
  <c r="C13" i="39"/>
  <c r="C21" i="39"/>
  <c r="C26" i="39"/>
  <c r="C33" i="39"/>
  <c r="C38" i="39"/>
  <c r="C52" i="39"/>
  <c r="C61" i="39"/>
  <c r="C81" i="39"/>
  <c r="C87" i="39"/>
  <c r="E156" i="24"/>
  <c r="D79" i="28"/>
  <c r="J79" i="37"/>
  <c r="F79" i="37"/>
  <c r="E103" i="28"/>
  <c r="M79" i="37"/>
  <c r="I106" i="4"/>
  <c r="E79" i="37"/>
  <c r="G103" i="38"/>
  <c r="K103" i="38"/>
  <c r="F104" i="35"/>
  <c r="L6" i="28"/>
  <c r="D79" i="37"/>
  <c r="E103" i="38"/>
  <c r="M103" i="38"/>
  <c r="G203" i="24"/>
  <c r="H20" i="39" l="1"/>
  <c r="E20" i="39"/>
  <c r="K84" i="10"/>
  <c r="L84" i="10"/>
  <c r="H78" i="37"/>
  <c r="M78" i="37"/>
  <c r="K78" i="37"/>
  <c r="O19" i="39"/>
  <c r="K19" i="39"/>
  <c r="N19" i="39"/>
  <c r="L19" i="39"/>
  <c r="E19" i="39"/>
  <c r="I19" i="39"/>
  <c r="F56" i="16"/>
  <c r="F50" i="39"/>
  <c r="D43" i="16"/>
  <c r="K43" i="16"/>
  <c r="F60" i="16"/>
  <c r="O60" i="16"/>
  <c r="K60" i="16"/>
  <c r="I84" i="39"/>
  <c r="L78" i="37"/>
  <c r="N78" i="37"/>
  <c r="I32" i="39"/>
  <c r="D20" i="39"/>
  <c r="D19" i="39"/>
  <c r="N20" i="39"/>
  <c r="J52" i="37"/>
  <c r="E60" i="16"/>
  <c r="F84" i="39"/>
  <c r="H84" i="39"/>
  <c r="G78" i="37"/>
  <c r="C103" i="36"/>
  <c r="C103" i="10" s="1"/>
  <c r="F19" i="39"/>
  <c r="G74" i="37"/>
  <c r="L74" i="37"/>
  <c r="N74" i="37"/>
  <c r="F74" i="37"/>
  <c r="H74" i="37"/>
  <c r="J74" i="37"/>
  <c r="D74" i="37"/>
  <c r="I74" i="37"/>
  <c r="M74" i="37"/>
  <c r="E74" i="37"/>
  <c r="K74" i="37"/>
  <c r="O74" i="37"/>
  <c r="J43" i="16"/>
  <c r="F52" i="37"/>
  <c r="M84" i="39"/>
  <c r="D78" i="37"/>
  <c r="M19" i="39"/>
  <c r="E43" i="16"/>
  <c r="E78" i="37"/>
  <c r="I78" i="37"/>
  <c r="O20" i="39"/>
  <c r="H19" i="39"/>
  <c r="K32" i="39"/>
  <c r="G32" i="39"/>
  <c r="M32" i="39"/>
  <c r="E32" i="39"/>
  <c r="J32" i="39"/>
  <c r="D32" i="39"/>
  <c r="F71" i="37"/>
  <c r="D71" i="37"/>
  <c r="E71" i="37"/>
  <c r="J71" i="37"/>
  <c r="L103" i="28"/>
  <c r="K50" i="39"/>
  <c r="I11" i="37"/>
  <c r="L84" i="39"/>
  <c r="O44" i="39"/>
  <c r="J78" i="37"/>
  <c r="F32" i="39"/>
  <c r="F20" i="39"/>
  <c r="J19" i="39"/>
  <c r="M50" i="39"/>
  <c r="O32" i="39"/>
  <c r="G19" i="39"/>
  <c r="D23" i="37"/>
  <c r="H23" i="37"/>
  <c r="O23" i="37"/>
  <c r="F23" i="37"/>
  <c r="N26" i="37"/>
  <c r="G26" i="37"/>
  <c r="D40" i="39"/>
  <c r="E40" i="39"/>
  <c r="G40" i="39"/>
  <c r="M40" i="39"/>
  <c r="F40" i="39"/>
  <c r="I40" i="39"/>
  <c r="E203" i="24"/>
  <c r="K103" i="10"/>
  <c r="N103" i="10"/>
  <c r="J103" i="10"/>
  <c r="I103" i="10"/>
  <c r="M103" i="10"/>
  <c r="E103" i="10"/>
  <c r="O103" i="10"/>
  <c r="G103" i="10"/>
  <c r="F103" i="10"/>
  <c r="M60" i="39"/>
  <c r="L60" i="39"/>
  <c r="O60" i="39"/>
  <c r="J60" i="39"/>
  <c r="I60" i="39"/>
  <c r="H60" i="39"/>
  <c r="K60" i="39"/>
  <c r="N60" i="39"/>
  <c r="E60" i="39"/>
  <c r="D60" i="39"/>
  <c r="G60" i="39"/>
  <c r="F60" i="39"/>
  <c r="I53" i="39"/>
  <c r="M53" i="39"/>
  <c r="L53" i="39"/>
  <c r="G53" i="39"/>
  <c r="D53" i="39"/>
  <c r="H53" i="39"/>
  <c r="F53" i="39"/>
  <c r="N53" i="39"/>
  <c r="K53" i="39"/>
  <c r="J53" i="39"/>
  <c r="O53" i="39"/>
  <c r="E53" i="39"/>
  <c r="G20" i="39"/>
  <c r="L20" i="39"/>
  <c r="M20" i="39"/>
  <c r="J31" i="39"/>
  <c r="H31" i="39"/>
  <c r="I31" i="39"/>
  <c r="O31" i="39"/>
  <c r="L35" i="10"/>
  <c r="M35" i="10"/>
  <c r="G35" i="10"/>
  <c r="H35" i="10"/>
  <c r="D35" i="10"/>
  <c r="F35" i="10"/>
  <c r="K35" i="10"/>
  <c r="N35" i="10"/>
  <c r="E35" i="10"/>
  <c r="J35" i="10"/>
  <c r="O35" i="10"/>
  <c r="I35" i="10"/>
  <c r="D11" i="37"/>
  <c r="K11" i="37"/>
  <c r="G52" i="37"/>
  <c r="H52" i="37"/>
  <c r="O11" i="37"/>
  <c r="H11" i="37"/>
  <c r="L52" i="37"/>
  <c r="O52" i="37"/>
  <c r="F11" i="37"/>
  <c r="I52" i="37"/>
  <c r="K26" i="16"/>
  <c r="O26" i="16"/>
  <c r="K55" i="39"/>
  <c r="F55" i="39"/>
  <c r="L55" i="39"/>
  <c r="G55" i="39"/>
  <c r="M55" i="39"/>
  <c r="H55" i="39"/>
  <c r="N55" i="39"/>
  <c r="D55" i="39"/>
  <c r="E55" i="39"/>
  <c r="J55" i="39"/>
  <c r="I55" i="39"/>
  <c r="O55" i="39"/>
  <c r="M28" i="16"/>
  <c r="N28" i="16"/>
  <c r="D28" i="16"/>
  <c r="I28" i="16"/>
  <c r="F28" i="16"/>
  <c r="O28" i="16"/>
  <c r="K28" i="16"/>
  <c r="J28" i="16"/>
  <c r="E28" i="16"/>
  <c r="L28" i="16"/>
  <c r="H28" i="16"/>
  <c r="G28" i="16"/>
  <c r="E76" i="16"/>
  <c r="N11" i="39"/>
  <c r="E11" i="39"/>
  <c r="F76" i="16"/>
  <c r="L76" i="16"/>
  <c r="E66" i="16"/>
  <c r="H66" i="16"/>
  <c r="L66" i="16"/>
  <c r="D66" i="16"/>
  <c r="M29" i="39"/>
  <c r="L29" i="39"/>
  <c r="F29" i="39"/>
  <c r="I29" i="39"/>
  <c r="H29" i="39"/>
  <c r="O29" i="39"/>
  <c r="J29" i="39"/>
  <c r="G29" i="39"/>
  <c r="E29" i="39"/>
  <c r="D29" i="39"/>
  <c r="N29" i="39"/>
  <c r="K29" i="39"/>
  <c r="N44" i="39"/>
  <c r="F44" i="39"/>
  <c r="J44" i="39"/>
  <c r="M44" i="39"/>
  <c r="E44" i="39"/>
  <c r="L44" i="39"/>
  <c r="H44" i="39"/>
  <c r="J56" i="16"/>
  <c r="M56" i="16"/>
  <c r="E56" i="16"/>
  <c r="H56" i="16"/>
  <c r="O56" i="16"/>
  <c r="G56" i="16"/>
  <c r="H6" i="39"/>
  <c r="I6" i="39"/>
  <c r="D6" i="39"/>
  <c r="I76" i="16"/>
  <c r="M76" i="16"/>
  <c r="N76" i="16"/>
  <c r="D76" i="16"/>
  <c r="M11" i="39"/>
  <c r="F11" i="39"/>
  <c r="L11" i="39"/>
  <c r="K11" i="39"/>
  <c r="G11" i="39"/>
  <c r="N72" i="39"/>
  <c r="L72" i="39"/>
  <c r="I72" i="39"/>
  <c r="J72" i="39"/>
  <c r="O72" i="39"/>
  <c r="E72" i="39"/>
  <c r="K72" i="39"/>
  <c r="D72" i="39"/>
  <c r="G72" i="39"/>
  <c r="F72" i="39"/>
  <c r="H72" i="39"/>
  <c r="M72" i="39"/>
  <c r="O76" i="16"/>
  <c r="G76" i="16"/>
  <c r="H76" i="16"/>
  <c r="I11" i="39"/>
  <c r="J11" i="39"/>
  <c r="N50" i="39"/>
  <c r="O50" i="39"/>
  <c r="F11" i="16"/>
  <c r="L11" i="16"/>
  <c r="K11" i="16"/>
  <c r="M11" i="16"/>
  <c r="H11" i="16"/>
  <c r="G11" i="16"/>
  <c r="E11" i="16"/>
  <c r="I11" i="16"/>
  <c r="N11" i="16"/>
  <c r="D11" i="16"/>
  <c r="J11" i="16"/>
  <c r="O11" i="16"/>
  <c r="N84" i="39"/>
  <c r="O84" i="39"/>
  <c r="E84" i="39"/>
  <c r="K84" i="39"/>
  <c r="N43" i="16"/>
  <c r="M43" i="16"/>
  <c r="H43" i="16"/>
  <c r="G43" i="16"/>
  <c r="D60" i="16"/>
  <c r="H60" i="16"/>
  <c r="G60" i="16"/>
  <c r="J60" i="16"/>
  <c r="O19" i="16"/>
  <c r="E19" i="16"/>
  <c r="F19" i="16"/>
  <c r="K19" i="16"/>
  <c r="H19" i="16"/>
  <c r="I19" i="16"/>
  <c r="M19" i="16"/>
  <c r="D19" i="16"/>
  <c r="L19" i="16"/>
  <c r="N19" i="16"/>
  <c r="J19" i="16"/>
  <c r="G19" i="16"/>
  <c r="O61" i="37"/>
  <c r="J61" i="37"/>
  <c r="E61" i="37"/>
  <c r="G61" i="37"/>
  <c r="M61" i="37"/>
  <c r="H61" i="37"/>
  <c r="I61" i="37"/>
  <c r="F61" i="37"/>
  <c r="K61" i="37"/>
  <c r="L61" i="37"/>
  <c r="N61" i="37"/>
  <c r="D61" i="37"/>
  <c r="N37" i="10"/>
  <c r="J37" i="10"/>
  <c r="F37" i="10"/>
  <c r="O37" i="10"/>
  <c r="D37" i="10"/>
  <c r="M37" i="10"/>
  <c r="H37" i="10"/>
  <c r="G37" i="10"/>
  <c r="K37" i="10"/>
  <c r="L37" i="10"/>
  <c r="I37" i="10"/>
  <c r="E37" i="10"/>
  <c r="N11" i="37"/>
  <c r="G11" i="37"/>
  <c r="L11" i="37"/>
  <c r="J11" i="37"/>
  <c r="M52" i="37"/>
  <c r="N52" i="37"/>
  <c r="K52" i="37"/>
  <c r="D52" i="37"/>
  <c r="G62" i="10"/>
  <c r="J62" i="10"/>
  <c r="E62" i="10"/>
  <c r="I38" i="37"/>
  <c r="N38" i="37"/>
  <c r="L38" i="37"/>
  <c r="K38" i="37"/>
  <c r="H38" i="37"/>
  <c r="F38" i="37"/>
  <c r="E38" i="37"/>
  <c r="M38" i="37"/>
  <c r="D38" i="37"/>
  <c r="O38" i="37"/>
  <c r="J38" i="37"/>
  <c r="G38" i="37"/>
  <c r="O77" i="10"/>
  <c r="I77" i="10"/>
  <c r="N77" i="10"/>
  <c r="K77" i="10"/>
  <c r="M77" i="10"/>
  <c r="L77" i="10"/>
  <c r="F77" i="10"/>
  <c r="J77" i="10"/>
  <c r="E77" i="10"/>
  <c r="D77" i="10"/>
  <c r="H77" i="10"/>
  <c r="G77" i="10"/>
  <c r="F68" i="37"/>
  <c r="K68" i="37"/>
  <c r="N68" i="37"/>
  <c r="I68" i="37"/>
  <c r="H68" i="37"/>
  <c r="J68" i="37"/>
  <c r="D68" i="37"/>
  <c r="L68" i="37"/>
  <c r="M68" i="37"/>
  <c r="G68" i="37"/>
  <c r="E68" i="37"/>
  <c r="O68" i="37"/>
  <c r="K21" i="37"/>
  <c r="J21" i="37"/>
  <c r="I21" i="37"/>
  <c r="H21" i="37"/>
  <c r="L21" i="37"/>
  <c r="D21" i="37"/>
  <c r="N21" i="37"/>
  <c r="F21" i="37"/>
  <c r="G21" i="37"/>
  <c r="O21" i="37"/>
  <c r="M21" i="37"/>
  <c r="E21" i="37"/>
  <c r="E204" i="24"/>
  <c r="F203" i="25"/>
  <c r="F203" i="24"/>
  <c r="L103" i="29"/>
  <c r="K103" i="28"/>
  <c r="D204" i="24"/>
  <c r="D203" i="24"/>
  <c r="G203" i="25"/>
  <c r="F204" i="25"/>
  <c r="E90" i="39"/>
  <c r="I90" i="39"/>
  <c r="M90" i="39"/>
  <c r="L90" i="39"/>
  <c r="D90" i="39"/>
  <c r="F90" i="39"/>
  <c r="J90" i="39"/>
  <c r="N90" i="39"/>
  <c r="G90" i="39"/>
  <c r="K90" i="39"/>
  <c r="O90" i="39"/>
  <c r="H90" i="39"/>
  <c r="E57" i="10"/>
  <c r="J57" i="10"/>
  <c r="H57" i="10"/>
  <c r="N57" i="10"/>
  <c r="G57" i="10"/>
  <c r="I57" i="10"/>
  <c r="K57" i="10"/>
  <c r="F57" i="10"/>
  <c r="O65" i="10"/>
  <c r="D65" i="10"/>
  <c r="N65" i="10"/>
  <c r="E65" i="10"/>
  <c r="L65" i="10"/>
  <c r="G65" i="10"/>
  <c r="H65" i="10"/>
  <c r="F65" i="10"/>
  <c r="K65" i="10"/>
  <c r="J65" i="10"/>
  <c r="I65" i="10"/>
  <c r="F16" i="10"/>
  <c r="K16" i="10"/>
  <c r="L16" i="10"/>
  <c r="E16" i="10"/>
  <c r="J16" i="10"/>
  <c r="O16" i="10"/>
  <c r="I16" i="10"/>
  <c r="N16" i="10"/>
  <c r="D16" i="10"/>
  <c r="G16" i="10"/>
  <c r="H16" i="10"/>
  <c r="M16" i="10"/>
  <c r="L86" i="10"/>
  <c r="N86" i="10"/>
  <c r="I86" i="10"/>
  <c r="H86" i="10"/>
  <c r="O86" i="10"/>
  <c r="E86" i="10"/>
  <c r="D86" i="10"/>
  <c r="J86" i="10"/>
  <c r="G86" i="10"/>
  <c r="K86" i="10"/>
  <c r="M86" i="10"/>
  <c r="F86" i="10"/>
  <c r="L94" i="10"/>
  <c r="O94" i="10"/>
  <c r="N94" i="10"/>
  <c r="H94" i="10"/>
  <c r="K94" i="10"/>
  <c r="J94" i="10"/>
  <c r="D94" i="10"/>
  <c r="G94" i="10"/>
  <c r="F94" i="10"/>
  <c r="M94" i="10"/>
  <c r="E94" i="10"/>
  <c r="I94" i="10"/>
  <c r="H61" i="10"/>
  <c r="D61" i="10"/>
  <c r="F61" i="10"/>
  <c r="O61" i="10"/>
  <c r="L61" i="10"/>
  <c r="E61" i="10"/>
  <c r="N61" i="10"/>
  <c r="I61" i="10"/>
  <c r="M61" i="10"/>
  <c r="J61" i="10"/>
  <c r="K61" i="10"/>
  <c r="G61" i="10"/>
  <c r="M72" i="10"/>
  <c r="J72" i="10"/>
  <c r="H72" i="10"/>
  <c r="E72" i="10"/>
  <c r="F72" i="10"/>
  <c r="G72" i="10"/>
  <c r="N72" i="10"/>
  <c r="K72" i="10"/>
  <c r="L72" i="10"/>
  <c r="I72" i="10"/>
  <c r="O72" i="10"/>
  <c r="D72" i="10"/>
  <c r="E74" i="16"/>
  <c r="D74" i="16"/>
  <c r="N74" i="16"/>
  <c r="O74" i="16"/>
  <c r="I74" i="16"/>
  <c r="J74" i="16"/>
  <c r="F74" i="16"/>
  <c r="G74" i="16"/>
  <c r="M74" i="16"/>
  <c r="L74" i="16"/>
  <c r="K74" i="16"/>
  <c r="H74" i="16"/>
  <c r="L84" i="16"/>
  <c r="M84" i="16"/>
  <c r="G84" i="16"/>
  <c r="K84" i="16"/>
  <c r="H84" i="16"/>
  <c r="E84" i="16"/>
  <c r="J84" i="16"/>
  <c r="I84" i="16"/>
  <c r="D84" i="16"/>
  <c r="O84" i="16"/>
  <c r="F84" i="16"/>
  <c r="N84" i="16"/>
  <c r="J98" i="39"/>
  <c r="F98" i="39"/>
  <c r="N98" i="39"/>
  <c r="I98" i="39"/>
  <c r="H98" i="39"/>
  <c r="K98" i="39"/>
  <c r="M98" i="39"/>
  <c r="O98" i="39"/>
  <c r="E98" i="39"/>
  <c r="G98" i="39"/>
  <c r="L98" i="39"/>
  <c r="D98" i="39"/>
  <c r="G50" i="16"/>
  <c r="L50" i="16"/>
  <c r="K50" i="16"/>
  <c r="O50" i="16"/>
  <c r="D50" i="16"/>
  <c r="E50" i="16"/>
  <c r="I50" i="16"/>
  <c r="H50" i="16"/>
  <c r="J50" i="16"/>
  <c r="M101" i="16"/>
  <c r="H101" i="16"/>
  <c r="G101" i="16"/>
  <c r="E101" i="16"/>
  <c r="O101" i="16"/>
  <c r="J101" i="16"/>
  <c r="D101" i="16"/>
  <c r="K101" i="16"/>
  <c r="I101" i="16"/>
  <c r="N101" i="16"/>
  <c r="L101" i="16"/>
  <c r="F101" i="16"/>
  <c r="G77" i="39"/>
  <c r="F77" i="39"/>
  <c r="H77" i="39"/>
  <c r="L77" i="39"/>
  <c r="M77" i="39"/>
  <c r="D77" i="39"/>
  <c r="O77" i="39"/>
  <c r="N77" i="39"/>
  <c r="I77" i="39"/>
  <c r="K77" i="39"/>
  <c r="J77" i="39"/>
  <c r="E77" i="39"/>
  <c r="I102" i="39"/>
  <c r="H102" i="39"/>
  <c r="K102" i="39"/>
  <c r="E102" i="39"/>
  <c r="D102" i="39"/>
  <c r="G102" i="39"/>
  <c r="N102" i="39"/>
  <c r="J102" i="39"/>
  <c r="F102" i="39"/>
  <c r="O102" i="39"/>
  <c r="M102" i="39"/>
  <c r="L102" i="39"/>
  <c r="I10" i="39"/>
  <c r="F10" i="39"/>
  <c r="D10" i="39"/>
  <c r="O10" i="39"/>
  <c r="L10" i="39"/>
  <c r="M10" i="39"/>
  <c r="K10" i="39"/>
  <c r="N10" i="39"/>
  <c r="H10" i="39"/>
  <c r="E10" i="39"/>
  <c r="G10" i="39"/>
  <c r="J10" i="39"/>
  <c r="M50" i="16"/>
  <c r="H44" i="16"/>
  <c r="O44" i="16"/>
  <c r="J44" i="16"/>
  <c r="D44" i="16"/>
  <c r="K44" i="16"/>
  <c r="F44" i="16"/>
  <c r="I44" i="16"/>
  <c r="G44" i="16"/>
  <c r="M44" i="16"/>
  <c r="L44" i="16"/>
  <c r="E44" i="16"/>
  <c r="N44" i="16"/>
  <c r="K23" i="39"/>
  <c r="J23" i="39"/>
  <c r="I23" i="39"/>
  <c r="G23" i="39"/>
  <c r="F23" i="39"/>
  <c r="E23" i="39"/>
  <c r="L23" i="39"/>
  <c r="D23" i="39"/>
  <c r="H23" i="39"/>
  <c r="M23" i="39"/>
  <c r="O23" i="39"/>
  <c r="N23" i="39"/>
  <c r="E55" i="16"/>
  <c r="F55" i="16"/>
  <c r="O55" i="16"/>
  <c r="K55" i="16"/>
  <c r="L55" i="16"/>
  <c r="J55" i="16"/>
  <c r="M55" i="16"/>
  <c r="G55" i="16"/>
  <c r="H55" i="16"/>
  <c r="I55" i="16"/>
  <c r="N55" i="16"/>
  <c r="D55" i="16"/>
  <c r="K103" i="29"/>
  <c r="C103" i="39"/>
  <c r="G56" i="39"/>
  <c r="M56" i="39"/>
  <c r="H56" i="39"/>
  <c r="O56" i="39"/>
  <c r="J56" i="39"/>
  <c r="E56" i="39"/>
  <c r="F56" i="39"/>
  <c r="I56" i="39"/>
  <c r="K56" i="39"/>
  <c r="L56" i="39"/>
  <c r="N56" i="39"/>
  <c r="D56" i="39"/>
  <c r="J45" i="16"/>
  <c r="O45" i="16"/>
  <c r="F45" i="16"/>
  <c r="M45" i="16"/>
  <c r="L45" i="16"/>
  <c r="K45" i="16"/>
  <c r="I45" i="16"/>
  <c r="H45" i="16"/>
  <c r="G45" i="16"/>
  <c r="E45" i="16"/>
  <c r="D45" i="16"/>
  <c r="N45" i="16"/>
  <c r="K101" i="39"/>
  <c r="N101" i="39"/>
  <c r="I101" i="39"/>
  <c r="G101" i="39"/>
  <c r="J101" i="39"/>
  <c r="E101" i="39"/>
  <c r="H101" i="39"/>
  <c r="F101" i="39"/>
  <c r="L101" i="39"/>
  <c r="O101" i="39"/>
  <c r="D101" i="39"/>
  <c r="M101" i="39"/>
  <c r="D92" i="39"/>
  <c r="M92" i="39"/>
  <c r="O92" i="39"/>
  <c r="I92" i="39"/>
  <c r="H92" i="39"/>
  <c r="F92" i="39"/>
  <c r="N92" i="39"/>
  <c r="J92" i="39"/>
  <c r="G92" i="39"/>
  <c r="K92" i="39"/>
  <c r="L92" i="39"/>
  <c r="E92" i="39"/>
  <c r="L24" i="37"/>
  <c r="N24" i="37"/>
  <c r="H24" i="37"/>
  <c r="K24" i="37"/>
  <c r="F24" i="37"/>
  <c r="E24" i="37"/>
  <c r="D24" i="37"/>
  <c r="M24" i="37"/>
  <c r="I24" i="37"/>
  <c r="J24" i="37"/>
  <c r="O24" i="37"/>
  <c r="G24" i="37"/>
  <c r="D72" i="37"/>
  <c r="G72" i="37"/>
  <c r="F72" i="37"/>
  <c r="K72" i="37"/>
  <c r="E72" i="37"/>
  <c r="M72" i="37"/>
  <c r="L72" i="37"/>
  <c r="I72" i="37"/>
  <c r="N72" i="37"/>
  <c r="H72" i="37"/>
  <c r="O72" i="37"/>
  <c r="J72" i="37"/>
  <c r="M7" i="16"/>
  <c r="I7" i="16"/>
  <c r="E7" i="16"/>
  <c r="O7" i="16"/>
  <c r="J7" i="16"/>
  <c r="D7" i="16"/>
  <c r="N7" i="16"/>
  <c r="H7" i="16"/>
  <c r="L7" i="16"/>
  <c r="G7" i="16"/>
  <c r="K7" i="16"/>
  <c r="F7" i="16"/>
  <c r="N88" i="37"/>
  <c r="J88" i="37"/>
  <c r="I88" i="37"/>
  <c r="E88" i="37"/>
  <c r="F88" i="37"/>
  <c r="K88" i="37"/>
  <c r="G88" i="37"/>
  <c r="H88" i="37"/>
  <c r="M88" i="37"/>
  <c r="O88" i="37"/>
  <c r="L88" i="37"/>
  <c r="D88" i="37"/>
  <c r="L9" i="37"/>
  <c r="H9" i="37"/>
  <c r="D9" i="37"/>
  <c r="O9" i="37"/>
  <c r="K9" i="37"/>
  <c r="G9" i="37"/>
  <c r="N9" i="37"/>
  <c r="J9" i="37"/>
  <c r="F9" i="37"/>
  <c r="M9" i="37"/>
  <c r="I9" i="37"/>
  <c r="E9" i="37"/>
  <c r="N88" i="16"/>
  <c r="D88" i="16"/>
  <c r="I88" i="16"/>
  <c r="G88" i="16"/>
  <c r="H88" i="16"/>
  <c r="M88" i="16"/>
  <c r="K88" i="16"/>
  <c r="L88" i="16"/>
  <c r="F88" i="16"/>
  <c r="O88" i="16"/>
  <c r="E88" i="16"/>
  <c r="J88" i="16"/>
  <c r="O19" i="37"/>
  <c r="J19" i="37"/>
  <c r="E19" i="37"/>
  <c r="K19" i="37"/>
  <c r="F19" i="37"/>
  <c r="L19" i="37"/>
  <c r="G19" i="37"/>
  <c r="M19" i="37"/>
  <c r="H19" i="37"/>
  <c r="N19" i="37"/>
  <c r="I19" i="37"/>
  <c r="D19" i="37"/>
  <c r="N82" i="16"/>
  <c r="J82" i="16"/>
  <c r="F82" i="16"/>
  <c r="M82" i="16"/>
  <c r="I82" i="16"/>
  <c r="E82" i="16"/>
  <c r="H82" i="16"/>
  <c r="O82" i="16"/>
  <c r="G82" i="16"/>
  <c r="L82" i="16"/>
  <c r="D82" i="16"/>
  <c r="K82" i="16"/>
  <c r="N65" i="37"/>
  <c r="M65" i="37"/>
  <c r="J65" i="37"/>
  <c r="F65" i="37"/>
  <c r="K65" i="37"/>
  <c r="L65" i="37"/>
  <c r="O65" i="37"/>
  <c r="E65" i="37"/>
  <c r="D65" i="37"/>
  <c r="I65" i="37"/>
  <c r="G65" i="37"/>
  <c r="H65" i="37"/>
  <c r="O79" i="10"/>
  <c r="D79" i="10"/>
  <c r="E79" i="10"/>
  <c r="G79" i="10"/>
  <c r="K79" i="10"/>
  <c r="N79" i="10"/>
  <c r="F79" i="10"/>
  <c r="L79" i="10"/>
  <c r="J79" i="10"/>
  <c r="I79" i="10"/>
  <c r="M79" i="10"/>
  <c r="H79" i="10"/>
  <c r="K79" i="39"/>
  <c r="M79" i="39"/>
  <c r="J79" i="39"/>
  <c r="D79" i="39"/>
  <c r="H79" i="39"/>
  <c r="O79" i="39"/>
  <c r="N79" i="39"/>
  <c r="F79" i="39"/>
  <c r="E79" i="39"/>
  <c r="I79" i="39"/>
  <c r="L79" i="39"/>
  <c r="G79" i="39"/>
  <c r="K6" i="10"/>
  <c r="M6" i="10"/>
  <c r="G6" i="10"/>
  <c r="N6" i="10"/>
  <c r="I6" i="10"/>
  <c r="H6" i="10"/>
  <c r="E6" i="10"/>
  <c r="D6" i="10"/>
  <c r="F6" i="10"/>
  <c r="J6" i="10"/>
  <c r="O6" i="10"/>
  <c r="L6" i="10"/>
  <c r="O81" i="39"/>
  <c r="K81" i="39"/>
  <c r="G81" i="39"/>
  <c r="M81" i="39"/>
  <c r="H81" i="39"/>
  <c r="N81" i="39"/>
  <c r="I81" i="39"/>
  <c r="D81" i="39"/>
  <c r="J81" i="39"/>
  <c r="E81" i="39"/>
  <c r="F81" i="39"/>
  <c r="L81" i="39"/>
  <c r="M7" i="39"/>
  <c r="L7" i="39"/>
  <c r="I7" i="39"/>
  <c r="E7" i="39"/>
  <c r="J7" i="39"/>
  <c r="D7" i="39"/>
  <c r="N7" i="39"/>
  <c r="G7" i="39"/>
  <c r="H7" i="39"/>
  <c r="K7" i="39"/>
  <c r="F7" i="39"/>
  <c r="O7" i="39"/>
  <c r="K83" i="10"/>
  <c r="F83" i="10"/>
  <c r="E83" i="10"/>
  <c r="G83" i="10"/>
  <c r="H83" i="10"/>
  <c r="L83" i="10"/>
  <c r="N83" i="10"/>
  <c r="M83" i="10"/>
  <c r="D83" i="10"/>
  <c r="O83" i="10"/>
  <c r="J83" i="10"/>
  <c r="I83" i="10"/>
  <c r="N9" i="39"/>
  <c r="G9" i="39"/>
  <c r="E9" i="39"/>
  <c r="F9" i="39"/>
  <c r="D9" i="39"/>
  <c r="I9" i="39"/>
  <c r="J9" i="39"/>
  <c r="H9" i="39"/>
  <c r="M9" i="39"/>
  <c r="O9" i="39"/>
  <c r="L9" i="39"/>
  <c r="K9" i="39"/>
  <c r="H35" i="37"/>
  <c r="K35" i="37"/>
  <c r="M35" i="37"/>
  <c r="D35" i="37"/>
  <c r="G35" i="37"/>
  <c r="E35" i="37"/>
  <c r="N35" i="37"/>
  <c r="J35" i="37"/>
  <c r="I35" i="37"/>
  <c r="L35" i="37"/>
  <c r="O35" i="37"/>
  <c r="F35" i="37"/>
  <c r="I17" i="37"/>
  <c r="H17" i="37"/>
  <c r="K17" i="37"/>
  <c r="E17" i="37"/>
  <c r="D17" i="37"/>
  <c r="G17" i="37"/>
  <c r="F17" i="37"/>
  <c r="J17" i="37"/>
  <c r="N17" i="37"/>
  <c r="M17" i="37"/>
  <c r="L17" i="37"/>
  <c r="O17" i="37"/>
  <c r="N62" i="37"/>
  <c r="D62" i="37"/>
  <c r="I62" i="37"/>
  <c r="J62" i="37"/>
  <c r="H62" i="37"/>
  <c r="M62" i="37"/>
  <c r="G62" i="37"/>
  <c r="L62" i="37"/>
  <c r="K62" i="37"/>
  <c r="O62" i="37"/>
  <c r="E62" i="37"/>
  <c r="F62" i="37"/>
  <c r="L8" i="16"/>
  <c r="H8" i="16"/>
  <c r="D8" i="16"/>
  <c r="M8" i="16"/>
  <c r="G8" i="16"/>
  <c r="K8" i="16"/>
  <c r="F8" i="16"/>
  <c r="O8" i="16"/>
  <c r="J8" i="16"/>
  <c r="E8" i="16"/>
  <c r="N8" i="16"/>
  <c r="I8" i="16"/>
  <c r="J31" i="37"/>
  <c r="M31" i="37"/>
  <c r="G31" i="37"/>
  <c r="N31" i="37"/>
  <c r="F31" i="37"/>
  <c r="K31" i="37"/>
  <c r="D31" i="37"/>
  <c r="I31" i="37"/>
  <c r="H31" i="37"/>
  <c r="L31" i="37"/>
  <c r="O31" i="37"/>
  <c r="E31" i="37"/>
  <c r="C103" i="37"/>
  <c r="C103" i="28"/>
  <c r="N26" i="39"/>
  <c r="I26" i="39"/>
  <c r="D26" i="39"/>
  <c r="J26" i="39"/>
  <c r="M26" i="39"/>
  <c r="H26" i="39"/>
  <c r="O26" i="39"/>
  <c r="G26" i="39"/>
  <c r="L26" i="39"/>
  <c r="E26" i="39"/>
  <c r="K26" i="39"/>
  <c r="F26" i="39"/>
  <c r="O80" i="10"/>
  <c r="K80" i="10"/>
  <c r="G80" i="10"/>
  <c r="N80" i="10"/>
  <c r="J80" i="10"/>
  <c r="F80" i="10"/>
  <c r="M80" i="10"/>
  <c r="I80" i="10"/>
  <c r="E80" i="10"/>
  <c r="L80" i="10"/>
  <c r="H80" i="10"/>
  <c r="D80" i="10"/>
  <c r="L82" i="39"/>
  <c r="F82" i="39"/>
  <c r="O82" i="39"/>
  <c r="J82" i="39"/>
  <c r="E82" i="39"/>
  <c r="N82" i="39"/>
  <c r="I82" i="39"/>
  <c r="D82" i="39"/>
  <c r="M82" i="39"/>
  <c r="H82" i="39"/>
  <c r="K82" i="39"/>
  <c r="G82" i="39"/>
  <c r="H8" i="39"/>
  <c r="O8" i="39"/>
  <c r="N8" i="39"/>
  <c r="F8" i="39"/>
  <c r="L8" i="39"/>
  <c r="D8" i="39"/>
  <c r="J8" i="39"/>
  <c r="M8" i="39"/>
  <c r="E8" i="39"/>
  <c r="G8" i="39"/>
  <c r="I8" i="39"/>
  <c r="K8" i="39"/>
  <c r="O81" i="37"/>
  <c r="K81" i="37"/>
  <c r="G81" i="37"/>
  <c r="N81" i="37"/>
  <c r="J81" i="37"/>
  <c r="F81" i="37"/>
  <c r="M81" i="37"/>
  <c r="I81" i="37"/>
  <c r="E81" i="37"/>
  <c r="L81" i="37"/>
  <c r="H81" i="37"/>
  <c r="D81" i="37"/>
  <c r="L9" i="16"/>
  <c r="H9" i="16"/>
  <c r="D9" i="16"/>
  <c r="O9" i="16"/>
  <c r="K9" i="16"/>
  <c r="G9" i="16"/>
  <c r="N9" i="16"/>
  <c r="F9" i="16"/>
  <c r="M9" i="16"/>
  <c r="E9" i="16"/>
  <c r="J9" i="16"/>
  <c r="I9" i="16"/>
  <c r="F96" i="37"/>
  <c r="N96" i="37"/>
  <c r="M96" i="37"/>
  <c r="J96" i="37"/>
  <c r="H96" i="37"/>
  <c r="E96" i="37"/>
  <c r="L96" i="37"/>
  <c r="I96" i="37"/>
  <c r="K96" i="37"/>
  <c r="G96" i="37"/>
  <c r="D96" i="37"/>
  <c r="O96" i="37"/>
  <c r="N64" i="37"/>
  <c r="H64" i="37"/>
  <c r="G64" i="37"/>
  <c r="F64" i="37"/>
  <c r="E64" i="37"/>
  <c r="K64" i="37"/>
  <c r="J64" i="37"/>
  <c r="I64" i="37"/>
  <c r="D64" i="37"/>
  <c r="O64" i="37"/>
  <c r="M64" i="37"/>
  <c r="L64" i="37"/>
  <c r="G10" i="37"/>
  <c r="K10" i="37"/>
  <c r="L10" i="37"/>
  <c r="H10" i="37"/>
  <c r="N10" i="37"/>
  <c r="D10" i="37"/>
  <c r="E10" i="37"/>
  <c r="M10" i="37"/>
  <c r="F10" i="37"/>
  <c r="J10" i="37"/>
  <c r="I10" i="37"/>
  <c r="O10" i="37"/>
  <c r="M8" i="37"/>
  <c r="I8" i="37"/>
  <c r="E8" i="37"/>
  <c r="L8" i="37"/>
  <c r="H8" i="37"/>
  <c r="D8" i="37"/>
  <c r="O8" i="37"/>
  <c r="K8" i="37"/>
  <c r="G8" i="37"/>
  <c r="N8" i="37"/>
  <c r="J8" i="37"/>
  <c r="F8" i="37"/>
  <c r="N20" i="37"/>
  <c r="L20" i="37"/>
  <c r="G20" i="37"/>
  <c r="J20" i="37"/>
  <c r="E20" i="37"/>
  <c r="K20" i="37"/>
  <c r="O20" i="37"/>
  <c r="I20" i="37"/>
  <c r="H20" i="37"/>
  <c r="D20" i="37"/>
  <c r="M20" i="37"/>
  <c r="F20" i="37"/>
  <c r="D103" i="28"/>
  <c r="N96" i="39"/>
  <c r="H96" i="39"/>
  <c r="I96" i="39"/>
  <c r="J96" i="39"/>
  <c r="L96" i="39"/>
  <c r="M96" i="39"/>
  <c r="O96" i="39"/>
  <c r="G96" i="39"/>
  <c r="K96" i="39"/>
  <c r="D96" i="39"/>
  <c r="E96" i="39"/>
  <c r="F96" i="39"/>
  <c r="N73" i="39"/>
  <c r="H73" i="39"/>
  <c r="I73" i="39"/>
  <c r="J73" i="39"/>
  <c r="L73" i="39"/>
  <c r="M73" i="39"/>
  <c r="O73" i="39"/>
  <c r="K73" i="39"/>
  <c r="G73" i="39"/>
  <c r="D73" i="39"/>
  <c r="E73" i="39"/>
  <c r="F73" i="39"/>
  <c r="L74" i="39"/>
  <c r="I74" i="39"/>
  <c r="J74" i="39"/>
  <c r="N74" i="39"/>
  <c r="K74" i="39"/>
  <c r="G74" i="39"/>
  <c r="H74" i="39"/>
  <c r="M74" i="39"/>
  <c r="O74" i="39"/>
  <c r="D74" i="39"/>
  <c r="E74" i="39"/>
  <c r="F74" i="39"/>
  <c r="N36" i="37"/>
  <c r="I36" i="37"/>
  <c r="O36" i="37"/>
  <c r="D36" i="37"/>
  <c r="M36" i="37"/>
  <c r="H36" i="37"/>
  <c r="L36" i="37"/>
  <c r="G36" i="37"/>
  <c r="F36" i="37"/>
  <c r="E36" i="37"/>
  <c r="K36" i="37"/>
  <c r="J36" i="37"/>
  <c r="G23" i="16"/>
  <c r="M23" i="16"/>
  <c r="H23" i="16"/>
  <c r="N23" i="16"/>
  <c r="I23" i="16"/>
  <c r="D23" i="16"/>
  <c r="O23" i="16"/>
  <c r="J23" i="16"/>
  <c r="E23" i="16"/>
  <c r="K23" i="16"/>
  <c r="F23" i="16"/>
  <c r="L23" i="16"/>
  <c r="M22" i="37"/>
  <c r="L22" i="37"/>
  <c r="O22" i="37"/>
  <c r="I22" i="37"/>
  <c r="H22" i="37"/>
  <c r="K22" i="37"/>
  <c r="E22" i="37"/>
  <c r="D22" i="37"/>
  <c r="G22" i="37"/>
  <c r="J22" i="37"/>
  <c r="N22" i="37"/>
  <c r="F22" i="37"/>
  <c r="N91" i="37"/>
  <c r="O91" i="37"/>
  <c r="G91" i="37"/>
  <c r="K91" i="37"/>
  <c r="D91" i="37"/>
  <c r="E91" i="37"/>
  <c r="F91" i="37"/>
  <c r="H91" i="37"/>
  <c r="I91" i="37"/>
  <c r="J91" i="37"/>
  <c r="L91" i="37"/>
  <c r="M91" i="37"/>
  <c r="N27" i="37"/>
  <c r="E27" i="37"/>
  <c r="J27" i="37"/>
  <c r="G27" i="37"/>
  <c r="D27" i="37"/>
  <c r="I27" i="37"/>
  <c r="K27" i="37"/>
  <c r="H27" i="37"/>
  <c r="M27" i="37"/>
  <c r="O27" i="37"/>
  <c r="L27" i="37"/>
  <c r="F27" i="37"/>
  <c r="K39" i="37"/>
  <c r="D39" i="37"/>
  <c r="M39" i="37"/>
  <c r="G39" i="37"/>
  <c r="N39" i="37"/>
  <c r="E39" i="37"/>
  <c r="I39" i="37"/>
  <c r="J39" i="37"/>
  <c r="L39" i="37"/>
  <c r="O39" i="37"/>
  <c r="H39" i="37"/>
  <c r="F39" i="37"/>
  <c r="N29" i="16"/>
  <c r="G29" i="16"/>
  <c r="K29" i="16"/>
  <c r="O29" i="16"/>
  <c r="F29" i="16"/>
  <c r="D29" i="16"/>
  <c r="E29" i="16"/>
  <c r="J29" i="16"/>
  <c r="H29" i="16"/>
  <c r="I29" i="16"/>
  <c r="L29" i="16"/>
  <c r="M29" i="16"/>
  <c r="N89" i="37"/>
  <c r="D89" i="37"/>
  <c r="I89" i="37"/>
  <c r="G89" i="37"/>
  <c r="H89" i="37"/>
  <c r="M89" i="37"/>
  <c r="K89" i="37"/>
  <c r="L89" i="37"/>
  <c r="F89" i="37"/>
  <c r="O89" i="37"/>
  <c r="E89" i="37"/>
  <c r="J89" i="37"/>
  <c r="N7" i="37"/>
  <c r="J7" i="37"/>
  <c r="F7" i="37"/>
  <c r="M7" i="37"/>
  <c r="I7" i="37"/>
  <c r="E7" i="37"/>
  <c r="L7" i="37"/>
  <c r="H7" i="37"/>
  <c r="D7" i="37"/>
  <c r="O7" i="37"/>
  <c r="K7" i="37"/>
  <c r="G7" i="37"/>
  <c r="C6" i="16"/>
  <c r="C6" i="29"/>
  <c r="C103" i="29"/>
  <c r="C103" i="16"/>
  <c r="G103" i="16" s="1"/>
  <c r="L103" i="10" l="1"/>
  <c r="H103" i="10"/>
  <c r="D103" i="10"/>
  <c r="L103" i="39"/>
  <c r="E103" i="39"/>
  <c r="H103" i="39"/>
  <c r="K103" i="39"/>
  <c r="N103" i="39"/>
  <c r="J103" i="39"/>
  <c r="G103" i="39"/>
  <c r="M103" i="39"/>
  <c r="D103" i="39"/>
  <c r="I103" i="39"/>
  <c r="O103" i="39"/>
  <c r="F103" i="39"/>
  <c r="M103" i="16"/>
  <c r="O103" i="16"/>
  <c r="L103" i="16"/>
  <c r="D103" i="16"/>
  <c r="I103" i="16"/>
  <c r="F103" i="16"/>
  <c r="J103" i="16"/>
  <c r="H103" i="16"/>
  <c r="N103" i="16"/>
  <c r="J6" i="16"/>
  <c r="L6" i="16"/>
  <c r="G6" i="16"/>
  <c r="H6" i="16"/>
  <c r="K6" i="16"/>
  <c r="D6" i="16"/>
  <c r="I6" i="16"/>
  <c r="N6" i="16"/>
  <c r="O6" i="16"/>
  <c r="E6" i="16"/>
  <c r="F6" i="16"/>
  <c r="M6" i="16"/>
  <c r="E103" i="16"/>
  <c r="L103" i="37"/>
  <c r="J103" i="37"/>
  <c r="F103" i="37"/>
  <c r="M103" i="37"/>
  <c r="D103" i="37"/>
  <c r="G103" i="37"/>
  <c r="E103" i="37"/>
  <c r="N103" i="37"/>
  <c r="H103" i="37"/>
  <c r="O103" i="37"/>
  <c r="K103" i="37"/>
  <c r="K103" i="16"/>
  <c r="I103" i="37"/>
</calcChain>
</file>

<file path=xl/sharedStrings.xml><?xml version="1.0" encoding="utf-8"?>
<sst xmlns="http://schemas.openxmlformats.org/spreadsheetml/2006/main" count="4168" uniqueCount="301">
  <si>
    <t>TT</t>
  </si>
  <si>
    <t>Khu vực/Địa bàn</t>
  </si>
  <si>
    <t>Tổng số hộ nghèo</t>
  </si>
  <si>
    <t>Tổng số hộ cận nghèo</t>
  </si>
  <si>
    <t>Số hộ</t>
  </si>
  <si>
    <t>Nhân khẩu</t>
  </si>
  <si>
    <t>Tỷ lệ</t>
  </si>
  <si>
    <t>A</t>
  </si>
  <si>
    <t>B</t>
  </si>
  <si>
    <t>I</t>
  </si>
  <si>
    <t>Khu vực thành thị</t>
  </si>
  <si>
    <t>II</t>
  </si>
  <si>
    <t>Khu vực nông thôn</t>
  </si>
  <si>
    <t>Phân tổ</t>
  </si>
  <si>
    <t>Diễn biến giảm số hộ nghèo</t>
  </si>
  <si>
    <t>Diễn biến tăng số hộ nghèo</t>
  </si>
  <si>
    <t>Số hộ thoát nghèo</t>
  </si>
  <si>
    <t>Nguyên nhân: thay đổi nhân khẩu, hộ nghèo đơn thân chết đi, chuyển đi nơi khác, tách, nhập với hộ khác,…</t>
  </si>
  <si>
    <t>Số hộ cận nghèo trở thành hộ nghèo</t>
  </si>
  <si>
    <t>Số hộ ngoài danh sách hộ nghèo, hộ cận nghèo gặp khó khăn đột xuất trong năm</t>
  </si>
  <si>
    <t>Nguyên nhân: thay đổi nhân khẩu, chuyển đến, tách, nhập với hộ khác,...</t>
  </si>
  <si>
    <t>Trở thành hộ cận nghèo</t>
  </si>
  <si>
    <t>Vượt chuẩn cận nghèo</t>
  </si>
  <si>
    <t>Tái nghèo</t>
  </si>
  <si>
    <t>Phát sinh mới</t>
  </si>
  <si>
    <t>Hộ</t>
  </si>
  <si>
    <t>III </t>
  </si>
  <si>
    <t>Tổng cộng I + II</t>
  </si>
  <si>
    <t>Diễn biến giảm số hộ cận nghèo</t>
  </si>
  <si>
    <t>Diễn biến tăng số hộ cận nghèo</t>
  </si>
  <si>
    <t>Số hộ cận nghèo   trở thành hộ nghèo</t>
  </si>
  <si>
    <t>Nguyên nhân: thay đổi nhân khẩu, hộ đơn thân chết đi, chuyển đi nơi khác, tách, nhập với hộ khác,...</t>
  </si>
  <si>
    <t>Số hộ nghèo trở thành hộ cận nghèo</t>
  </si>
  <si>
    <t>Tái cận nghèo</t>
  </si>
  <si>
    <t>Khu vực/</t>
  </si>
  <si>
    <t>Đơn vị</t>
  </si>
  <si>
    <t>Chỉ số thiếu hụt dịch vụ xã hội cơ bản của hộ nghèo</t>
  </si>
  <si>
    <t>III</t>
  </si>
  <si>
    <t>Ghi chú:</t>
  </si>
  <si>
    <t>Tổng số hộ dân cư</t>
  </si>
  <si>
    <t>Số hộ dân tộc thiểu số</t>
  </si>
  <si>
    <t>Hộ nghèo dân tộc thiểu số</t>
  </si>
  <si>
    <t>Khu vực/Đơn vị</t>
  </si>
  <si>
    <t>Hoa</t>
  </si>
  <si>
    <t>Không có đất sản xuất</t>
  </si>
  <si>
    <t>Không có vốn sản xuất, kinh doanh</t>
  </si>
  <si>
    <t>Không có lao động</t>
  </si>
  <si>
    <t>Không có công cụ/ phương tiện sản xuất</t>
  </si>
  <si>
    <t>Không có kiến thức về sản xuất</t>
  </si>
  <si>
    <t>Không có kỹ năng lao động, sản xuất</t>
  </si>
  <si>
    <t>Có người ốm đau, bệnh nặng, tai nạn...</t>
  </si>
  <si>
    <t>C</t>
  </si>
  <si>
    <t>Chỉ số thiếu hụt của trẻ em thuộc hộ nghèo</t>
  </si>
  <si>
    <t>Chỉ số thiếu hụt của trẻ em thuộc hộ cận nghèo</t>
  </si>
  <si>
    <t xml:space="preserve">Tổng số trẻ em </t>
  </si>
  <si>
    <t>Y tế</t>
  </si>
  <si>
    <t>Giáo dục</t>
  </si>
  <si>
    <t>Đơn vị tính</t>
  </si>
  <si>
    <t>Trẻ</t>
  </si>
  <si>
    <t>Tổng cộng</t>
  </si>
  <si>
    <t>Cột 1: Tổng số trẻ em thuộc hộ nghèo; Cột 5: Tổng số trẻ em thuộc hộ cận nghèo</t>
  </si>
  <si>
    <t>Cột 2, 6: Trẻ em dưới 16 tuổi suy dinh dưỡng chiều cao theo tuổi hoặc suy dinh dưỡng cân nặng theo tuổi.</t>
  </si>
  <si>
    <t>Cột 3, 7: Trẻ em từ đủ 6 tuổi đến dưới 16 tuổi hiện không có bảo hiểm y tế.</t>
  </si>
  <si>
    <t>Cột 4, 8: Trẻ em từ 3 tuổi đến dưới 16 tuổi không được học đúng bậc, cấp học phù hợp với độ tuổi (trẻ từ 3 tuổi đến dưới 6 tuổi được tiếp cận giáo dục mầm non, trẻ từ 6 tuổi đến dưới 12 tuổi được tiếp cận giáo dục tiểu học và trẻ từ 12 tuổi đến dưới 16 tuổi được tiếp cận giáo dục trung học cơ sở)</t>
  </si>
  <si>
    <t xml:space="preserve">                             </t>
  </si>
  <si>
    <t xml:space="preserve">                               </t>
  </si>
  <si>
    <t xml:space="preserve">                    </t>
  </si>
  <si>
    <t>Tày</t>
  </si>
  <si>
    <t>Nùng</t>
  </si>
  <si>
    <t>Khmer</t>
  </si>
  <si>
    <t>Khác</t>
  </si>
  <si>
    <t>Hộ nghèo, hộ cận nghèo theo các nhóm đối tượng</t>
  </si>
  <si>
    <t>Hộ cận nghèo dân tộc thiểu số</t>
  </si>
  <si>
    <t>Hộ cận nghèo có thành viên là người có công với cách mạng</t>
  </si>
  <si>
    <t>Khu vực/ Đơn vị</t>
  </si>
  <si>
    <t>Hộ nghèo có khả năng thoát nghèo (Hộ nghèo A)</t>
  </si>
  <si>
    <t>Hộ nghèo có thành viên là người có công với cách mạng</t>
  </si>
  <si>
    <t xml:space="preserve">Hộ cận nghèo không có khả năng lao động </t>
  </si>
  <si>
    <t>Hộ nghèo không có khả năng lao động (Hộ nghèo B)</t>
  </si>
  <si>
    <t>Nguyên nhân nghèo, cận nghèo</t>
  </si>
  <si>
    <t>- Hộ nghèo</t>
  </si>
  <si>
    <t>- Hộ cận nghèo</t>
  </si>
  <si>
    <t>Tổng số</t>
  </si>
  <si>
    <t>Chơ ro</t>
  </si>
  <si>
    <t>KV NÔNG THÔN</t>
  </si>
  <si>
    <t>KV THÀNH THỊ</t>
  </si>
  <si>
    <t>Tổng cộng I+II</t>
  </si>
  <si>
    <t xml:space="preserve">ỦY BAN NHÂN DÂN </t>
  </si>
  <si>
    <t>TỈNH ĐỒNG NAI</t>
  </si>
  <si>
    <t>CỘNG HÒA XÃ HỘI CHỦ NGHĨA VIỆT NAM</t>
  </si>
  <si>
    <t>Độc lập - Tự do - Hạnh phúc</t>
  </si>
  <si>
    <t>Kết quả rà soát</t>
  </si>
  <si>
    <t xml:space="preserve">Chỉ số thiếu hụt về bảo hiểm y tế </t>
  </si>
  <si>
    <t>Chỉ số thiếu hụt về dinh dưỡng</t>
  </si>
  <si>
    <t>Chỉ số thiếu hụt về tình trạng đi học</t>
  </si>
  <si>
    <t>KV nông thôn</t>
  </si>
  <si>
    <t>PHỤ LỤC 1A</t>
  </si>
  <si>
    <t>PHỤ LỤC 1B</t>
  </si>
  <si>
    <t>PHỤ LỤC 4A</t>
  </si>
  <si>
    <t>PHỤ LỤC 5A</t>
  </si>
  <si>
    <t>PHỤ LỤC 5B</t>
  </si>
  <si>
    <t>PHỤ LỤC 6B</t>
  </si>
  <si>
    <t>PHỤ LỤC 7B</t>
  </si>
  <si>
    <t>PHỤ LỤC 8A</t>
  </si>
  <si>
    <t>PHỤ LỤC 8B</t>
  </si>
  <si>
    <t>PHỤ LỤC 9B</t>
  </si>
  <si>
    <t>PHỤ LỤC 10A</t>
  </si>
  <si>
    <t>PHỤ LỤC 10B</t>
  </si>
  <si>
    <t>Nguyên nhân khác</t>
  </si>
  <si>
    <t xml:space="preserve">Nguyên nhân khác </t>
  </si>
  <si>
    <t>PHỤ LỤC 11A</t>
  </si>
  <si>
    <t>CN</t>
  </si>
  <si>
    <t>N</t>
  </si>
  <si>
    <t>PHỤ LỤC 2B</t>
  </si>
  <si>
    <t>PHỤ LỤC 11B</t>
  </si>
  <si>
    <t>(Kèm theo Quyết định số               /QĐ-UBND ngày        tháng      năm           của UBND tỉnh Đồng Nai)</t>
  </si>
  <si>
    <t>PHỤ LỤC 3A</t>
  </si>
  <si>
    <t>PHỤ LỤC 2A</t>
  </si>
  <si>
    <t>PHỤ LỤC 3B</t>
  </si>
  <si>
    <t>Xã An Phước</t>
  </si>
  <si>
    <t>Xã An Viễn</t>
  </si>
  <si>
    <t>Xã Bàu Hàm</t>
  </si>
  <si>
    <t>Xã Bình An</t>
  </si>
  <si>
    <t>Xã Bình Minh</t>
  </si>
  <si>
    <t>Xã Bình Tân</t>
  </si>
  <si>
    <t>Xã Bom Bo</t>
  </si>
  <si>
    <t>Xã Bù Đăng</t>
  </si>
  <si>
    <t>Xã Bù Gia Mập</t>
  </si>
  <si>
    <t>Xã Cẩm Mỹ</t>
  </si>
  <si>
    <t>Xã Dầu Giây</t>
  </si>
  <si>
    <t>Xã Đa Kia</t>
  </si>
  <si>
    <t>Xã Đại Phước</t>
  </si>
  <si>
    <t>Xã Đak Lua</t>
  </si>
  <si>
    <t>Xã Đak Nhau</t>
  </si>
  <si>
    <t>Xã Đăk Ơ</t>
  </si>
  <si>
    <t>Xã Định Quán</t>
  </si>
  <si>
    <t>Xã Đồng Phú</t>
  </si>
  <si>
    <t>Xã Đồng Tâm</t>
  </si>
  <si>
    <t>Xã Gia Kiệm</t>
  </si>
  <si>
    <t>Xã Hưng Phước</t>
  </si>
  <si>
    <t>Xã Hưng Thịnh</t>
  </si>
  <si>
    <t>Xã La Ngà</t>
  </si>
  <si>
    <t>Xã Long Hà</t>
  </si>
  <si>
    <t>Xã Long Phước</t>
  </si>
  <si>
    <t>Xã Long Thành</t>
  </si>
  <si>
    <t>Xã Lộc Hưng</t>
  </si>
  <si>
    <t>Xã Lộc Ninh</t>
  </si>
  <si>
    <t>Xã Lộc Quang</t>
  </si>
  <si>
    <t>Xã Lộc Tấn</t>
  </si>
  <si>
    <t>Xã Lộc Thành</t>
  </si>
  <si>
    <t>Xã Lộc Thạnh</t>
  </si>
  <si>
    <t>Xã Minh Đức</t>
  </si>
  <si>
    <t>Xã Nam Cát Tiên</t>
  </si>
  <si>
    <t>Xã Nghĩa Trung</t>
  </si>
  <si>
    <t>Xã Nha Bích</t>
  </si>
  <si>
    <t>Xã Nhơn Trạch</t>
  </si>
  <si>
    <t>Xã Phú Hòa</t>
  </si>
  <si>
    <t>Xã Phú Lâm</t>
  </si>
  <si>
    <t>Xã Phú Lý</t>
  </si>
  <si>
    <t>Xã Phú Nghĩa</t>
  </si>
  <si>
    <t>Xã Phú Riềng</t>
  </si>
  <si>
    <t>Xã Phú Trung</t>
  </si>
  <si>
    <t>Xã Phú Vinh</t>
  </si>
  <si>
    <t>Xã Phước An</t>
  </si>
  <si>
    <t>Xã Phước Sơn</t>
  </si>
  <si>
    <t>Xã Phước Thái</t>
  </si>
  <si>
    <t>Xã Sông Ray</t>
  </si>
  <si>
    <t>Xã Tà Lài</t>
  </si>
  <si>
    <t>Xã Tân An</t>
  </si>
  <si>
    <t>Xã Tân Hưng</t>
  </si>
  <si>
    <t>Xã Tân Khai</t>
  </si>
  <si>
    <t>Xã Tân Lợi</t>
  </si>
  <si>
    <t>Xã Tân Phú</t>
  </si>
  <si>
    <t>Xã Tân Quan</t>
  </si>
  <si>
    <t>Xã Tân Tiến</t>
  </si>
  <si>
    <t>Xã Thanh Sơn</t>
  </si>
  <si>
    <t>Xã Thiện Hưng</t>
  </si>
  <si>
    <t>Xã Thọ Sơn</t>
  </si>
  <si>
    <t>Xã Thống Nhất</t>
  </si>
  <si>
    <t>Xã Thuận Lợi</t>
  </si>
  <si>
    <t>Xã Trảng Bom</t>
  </si>
  <si>
    <t>Xã Trị An</t>
  </si>
  <si>
    <t>Xã Xuân Bắc</t>
  </si>
  <si>
    <t>Xã Xuân Định</t>
  </si>
  <si>
    <t>Xã Xuân Đông</t>
  </si>
  <si>
    <t>Xã Xuân Đường</t>
  </si>
  <si>
    <t>Xã Xuân Hòa</t>
  </si>
  <si>
    <t>Xã Xuân Lộc</t>
  </si>
  <si>
    <t>Xã Xuân Phú</t>
  </si>
  <si>
    <t>Xã Xuân Quế</t>
  </si>
  <si>
    <t>Xã Xuân Thành</t>
  </si>
  <si>
    <t>Phường An Lộc</t>
  </si>
  <si>
    <t>Phường Bảo Vinh</t>
  </si>
  <si>
    <t>Phường Biên Hòa</t>
  </si>
  <si>
    <t>Phường Bình Long</t>
  </si>
  <si>
    <t>Phường Bình Lộc</t>
  </si>
  <si>
    <t>Phường Bình Phước</t>
  </si>
  <si>
    <t>Phường Chơn Thành</t>
  </si>
  <si>
    <t>Phường Đồng Xoài</t>
  </si>
  <si>
    <t>Phường Hàng Gòn</t>
  </si>
  <si>
    <t>Phường Hố Nai</t>
  </si>
  <si>
    <t>Phường Long Bình</t>
  </si>
  <si>
    <t>Phường Long Hưng</t>
  </si>
  <si>
    <t>Phường Long Khánh</t>
  </si>
  <si>
    <t>Phường Minh Hưng</t>
  </si>
  <si>
    <t>Phường Phước Bình</t>
  </si>
  <si>
    <t>Phường Phước Long</t>
  </si>
  <si>
    <t>Phường Phước Tân</t>
  </si>
  <si>
    <t>Phường Tam Hiệp</t>
  </si>
  <si>
    <t>Phường Tam Phước</t>
  </si>
  <si>
    <t>Phường Tân Triều</t>
  </si>
  <si>
    <t>Phường Trảng Dài</t>
  </si>
  <si>
    <t>Phường Trấn Biên</t>
  </si>
  <si>
    <t>Phường Xuân Lập</t>
  </si>
  <si>
    <t>TỔNG HỢP KẾT QUẢ RÀ SOÁT HỘ NGHÈO, HỘ CẬN NGHÈO
THEO CHUẨN TRUNG ƯƠNG NĂM 2025</t>
  </si>
  <si>
    <t>TỔNG HỢP DIỄN BIẾN HỘ NGHÈO CHUẨN TRUNG ƯƠNG TRONG NĂM 2025</t>
  </si>
  <si>
    <t>TỔNG HỢP DIỄN BIẾN HỘ NGHÈO CHUẨN TỈNH TRONG NĂM 2025</t>
  </si>
  <si>
    <t>Tổng số hộ nghèo đầu năm 2025</t>
  </si>
  <si>
    <t>Tổng số hộ nghèo cuối năm 2025</t>
  </si>
  <si>
    <t>TỔNG HỢP DIỄN BIẾN HỘ CẬN NGHÈO CHUẨN TRUNG ƯƠNG TRONG NĂM 2025</t>
  </si>
  <si>
    <t>Tổng số hộ cận nghèo đầu năm 2025</t>
  </si>
  <si>
    <t>Tổng số hộ cận nghèo cuối năm 2025</t>
  </si>
  <si>
    <t>TỔNG HỢP DIỄN BIẾN HỘ CẬN NGHÈO CHUẨN TỈNH TRONG NĂM 2025</t>
  </si>
  <si>
    <t>PHÂN TÍCH CÁC CHỈ SỐ THIẾU HỤT DỊCH VỤ XÃ HỘI CƠ BẢN CỦA HỘ NGHÈO
CHUẨN TRUNG ƯƠNG NĂM 2025</t>
  </si>
  <si>
    <t>PHÂN TÍCH TỶ LỆ CÁC CHỈ SỐ THIẾU HỤT DỊCH VỤ XÃ HỘI CƠ BẢN
CỦA HỘ NGHÈO CHUẨN TỈNH NĂM 2025 (không tính hộ nghèo chuẩn TW)</t>
  </si>
  <si>
    <t>PHÂN TÍCH CÁC CHỈ SỐ THIẾU HỤT DỊCH VỤ XÃ HỘI CƠ BẢN CỦA 
HỘ CẬN NGHÈO CHUẨN TRUNG ƯƠNG NĂM 2025</t>
  </si>
  <si>
    <t>PHÂN TÍCH CÁC CHỈ SỐ THIẾU HỤT DỊCH VỤ XÃ HỘI CƠ BẢN 
CỦA HỘ CẬN NGHÈO CHUẨN TỈNH NĂM 2025 (không tính hộ nghèo chuẩn TW)</t>
  </si>
  <si>
    <t>PHÂN TÍCH TỶ LỆ CÁC CHỈ SỐ THIẾU HỤT DỊCH VỤ XÃ HỘI CƠ BẢN
CỦA HỘ CẬN NGHÈO CHUẨN TRUNG ƯƠNG NĂM 2025</t>
  </si>
  <si>
    <t>PHÂN TÍCH TỶ LỆ CÁC CHỈ SỐ THIẾU HỤT DỊCH VỤ XÃ HỘI CƠ BẢN
CỦA HỘ NGHÈO CHUẨN TRUNG ƯƠNG NĂM 2025</t>
  </si>
  <si>
    <t>PHÂN TÍCH CÁC CHỈ SỐ THIẾU HỤT DỊCH VỤ XÃ HỘI CƠ BẢN CỦA HỘ NGHÈO
CỦA HỘ NGHÈO CHUẨN TỈNH NĂM 2025 (không tính hộ nghèo chuẩn TW)</t>
  </si>
  <si>
    <t>Tổng số hộ</t>
  </si>
  <si>
    <t>PHÂN TÍCH TỶ LỆ CÁC CHỈ SỐ THIẾU HỤT DỊCH VỤ XÃ HỘI CƠ BẢN
CỦA HỘ CẬN NGHÈO CHUẨN TỈNH NĂM 2025 (không tính hộ nghèo chuẩn TW)</t>
  </si>
  <si>
    <t>PHÂN NHÓM HỘ NGHÈO, HỘ CẬN NGHÈO CHUẨN TRUNG ƯƠNG NĂM 2025</t>
  </si>
  <si>
    <t>PHÂN NHÓM HỘ NGHÈO, HỘ CẬN NGHÈO CHUẨN TỈNH NĂM 2025
(không tính hộ nghèo, hộ cận nghèo chuẩn TW)</t>
  </si>
  <si>
    <t>Tồng cộng</t>
  </si>
  <si>
    <t>PHÂN NHÓM HỘ NGHÈO, HỘ CẬN NGHÈO CHUẨN TRUNG ƯƠNG THEO CÁC NGUYÊN NHÂN NGHÈO NĂM 2025</t>
  </si>
  <si>
    <t>TỔNG HỢP CHỈ SỐ THIẾU HỤT CỦA TRẺ EM THUỘC HỘ NGHÈO, HỘ CẬN NGHÈO 
CHUẨN TRUNG ƯƠNG NĂM 2025</t>
  </si>
  <si>
    <t>Tổng</t>
  </si>
  <si>
    <t>0</t>
  </si>
  <si>
    <t>10</t>
  </si>
  <si>
    <t>77</t>
  </si>
  <si>
    <t>96</t>
  </si>
  <si>
    <t>80</t>
  </si>
  <si>
    <t>03</t>
  </si>
  <si>
    <t>247</t>
  </si>
  <si>
    <t>450</t>
  </si>
  <si>
    <t>141</t>
  </si>
  <si>
    <t>05</t>
  </si>
  <si>
    <r>
      <t>Số hộ thoát cận nghèo</t>
    </r>
    <r>
      <rPr>
        <sz val="10"/>
        <rFont val="Times New Roman"/>
        <family val="1"/>
      </rPr>
      <t xml:space="preserve"> </t>
    </r>
  </si>
  <si>
    <r>
      <t xml:space="preserve">Phân tổ </t>
    </r>
    <r>
      <rPr>
        <i/>
        <sz val="10"/>
        <rFont val="Times New Roman"/>
        <family val="1"/>
      </rPr>
      <t>(Hộ, nhân khẩu)</t>
    </r>
  </si>
  <si>
    <r>
      <t xml:space="preserve">Hộ nghèo dân tộc thiểu số </t>
    </r>
    <r>
      <rPr>
        <i/>
        <sz val="10"/>
        <rFont val="Times New Roman"/>
        <family val="1"/>
      </rPr>
      <t>(1)</t>
    </r>
  </si>
  <si>
    <r>
      <t>Hộ nghèo có khả năng thoát nghèo (Hộ nghèo A)</t>
    </r>
    <r>
      <rPr>
        <i/>
        <sz val="10"/>
        <rFont val="Times New Roman"/>
        <family val="1"/>
      </rPr>
      <t xml:space="preserve"> (2)</t>
    </r>
  </si>
  <si>
    <r>
      <t xml:space="preserve">Hộ nghèo có thành viên là người có công với cách mạng </t>
    </r>
    <r>
      <rPr>
        <i/>
        <sz val="10"/>
        <rFont val="Times New Roman"/>
        <family val="1"/>
      </rPr>
      <t>(3)</t>
    </r>
  </si>
  <si>
    <t>2.370</t>
  </si>
  <si>
    <t>Xã An Ihước</t>
  </si>
  <si>
    <t>Xã Bù Gia MậI</t>
  </si>
  <si>
    <t>Xã Đại Ihước</t>
  </si>
  <si>
    <t>Xã Đồng Ihú</t>
  </si>
  <si>
    <t>Xã Hưng Ihước</t>
  </si>
  <si>
    <t>Xã Long Ihước</t>
  </si>
  <si>
    <t>Xã Ihú Hòa</t>
  </si>
  <si>
    <t>Xã Ihú Lâm</t>
  </si>
  <si>
    <t>Xã Ihú Lý</t>
  </si>
  <si>
    <t>Xã Ihú Nghĩa</t>
  </si>
  <si>
    <t>Xã Ihú Riềng</t>
  </si>
  <si>
    <t>Xã Ihú Trung</t>
  </si>
  <si>
    <t>Xã Ihú Vinh</t>
  </si>
  <si>
    <t>Xã Ihước An</t>
  </si>
  <si>
    <t>Xã Ihước Sơn</t>
  </si>
  <si>
    <t>Xã Ihước Thái</t>
  </si>
  <si>
    <t>Xã Tân Ihú</t>
  </si>
  <si>
    <t>Xã Xuân Ihú</t>
  </si>
  <si>
    <t>Ihường An Lộc</t>
  </si>
  <si>
    <t>Ihường Bảo Vinh</t>
  </si>
  <si>
    <t>Ihường Biên Hòa</t>
  </si>
  <si>
    <t>Ihường Bình Long</t>
  </si>
  <si>
    <t>Ihường Bình Lộc</t>
  </si>
  <si>
    <t>Ihường Bình Ihước</t>
  </si>
  <si>
    <t>Ihường Chơn Thành</t>
  </si>
  <si>
    <t>Ihường Đồng Xoài</t>
  </si>
  <si>
    <t>Ihường Hàng Gòn</t>
  </si>
  <si>
    <t>Ihường Hố Nai</t>
  </si>
  <si>
    <t>Ihường Long Bình</t>
  </si>
  <si>
    <t>Ihường Long Hưng</t>
  </si>
  <si>
    <t>Ihường Long Khánh</t>
  </si>
  <si>
    <t>Ihường Minh Hưng</t>
  </si>
  <si>
    <t>Ihường Ihước Bình</t>
  </si>
  <si>
    <t>Ihường Ihước Long</t>
  </si>
  <si>
    <t>Ihường Ihước Tân</t>
  </si>
  <si>
    <t>Ihường Tam HiệI</t>
  </si>
  <si>
    <t>Ihường Tam Ihước</t>
  </si>
  <si>
    <t>Ihường Tân Triều</t>
  </si>
  <si>
    <t>Ihường Trảng Dài</t>
  </si>
  <si>
    <t>Ihường Trấn Biên</t>
  </si>
  <si>
    <t>Ihường Xuân LậI</t>
  </si>
  <si>
    <r>
      <t xml:space="preserve">PHÂN NHÓM HỘ NGHÈO, HỘ CẬN NGHÈO CHUẨN TỈNH THEO CÁC NGUYÊN NHÂN NGHÈO NĂM 2025
</t>
    </r>
    <r>
      <rPr>
        <sz val="12"/>
        <color theme="1"/>
        <rFont val="Times New Roman"/>
        <family val="1"/>
      </rPr>
      <t>(không tính hộ nghèo, hộ cận nghèo chuẩn TW)</t>
    </r>
  </si>
  <si>
    <r>
      <t xml:space="preserve">TỔNG HỢP KẾT QUẢ RÀ SOÁT HỘ NGHÈO, HỘ CẬN NGHÈO
THEO CHUẨN TỈNH NĂM </t>
    </r>
    <r>
      <rPr>
        <b/>
        <sz val="13"/>
        <color rgb="FFFF0000"/>
        <rFont val="Times New Roman"/>
        <family val="1"/>
        <charset val="163"/>
      </rPr>
      <t>2025 (k</t>
    </r>
    <r>
      <rPr>
        <b/>
        <sz val="13"/>
        <color theme="1"/>
        <rFont val="Times New Roman"/>
        <family val="1"/>
      </rPr>
      <t>hông tính hộ nghèo chuẩn TW)</t>
    </r>
  </si>
  <si>
    <r>
      <rPr>
        <b/>
        <sz val="13"/>
        <color rgb="FFFF0000"/>
        <rFont val="Times New Roman"/>
        <family val="1"/>
        <charset val="163"/>
      </rPr>
      <t>P</t>
    </r>
    <r>
      <rPr>
        <b/>
        <sz val="13"/>
        <color theme="1"/>
        <rFont val="Times New Roman"/>
        <family val="1"/>
      </rPr>
      <t>HỤ LỤC 9A</t>
    </r>
  </si>
  <si>
    <r>
      <rPr>
        <b/>
        <sz val="13"/>
        <color rgb="FFFF0000"/>
        <rFont val="Times New Roman"/>
        <family val="1"/>
        <charset val="163"/>
      </rPr>
      <t>P</t>
    </r>
    <r>
      <rPr>
        <b/>
        <sz val="13"/>
        <color theme="1"/>
        <rFont val="Times New Roman"/>
        <family val="1"/>
      </rPr>
      <t>HÂN NHÓM HỘ NGHÈO, HỘ CẬN NGHÈO CHUẨN TRUNG ƯƠNG THEO DÂN TỘC NĂM 2</t>
    </r>
    <r>
      <rPr>
        <b/>
        <sz val="13"/>
        <color rgb="FFFF0000"/>
        <rFont val="Times New Roman"/>
        <family val="1"/>
        <charset val="163"/>
      </rPr>
      <t>025</t>
    </r>
  </si>
  <si>
    <r>
      <t>PHÂN NHÓM HỘ NGHÈO, HỘ CẬN NGHÈO CHUẨN TỈNH THEO DÂN TỘC NĂM 2</t>
    </r>
    <r>
      <rPr>
        <b/>
        <sz val="13"/>
        <color rgb="FFFF0000"/>
        <rFont val="Times New Roman"/>
        <family val="1"/>
        <charset val="163"/>
      </rPr>
      <t>025</t>
    </r>
    <r>
      <rPr>
        <b/>
        <sz val="13"/>
        <color theme="1"/>
        <rFont val="Times New Roman"/>
        <family val="1"/>
      </rPr>
      <t xml:space="preserve">
(không tính hộ nghèo, hộ cận nghèo chuẩn TW)</t>
    </r>
  </si>
  <si>
    <r>
      <t>TỔNG HỢP CHỈ SỐ THIẾU HỤT CỦA TRẺ EM THUỘC HỘ NGHÈO, HỘ CẬN NGHÈO CHUẨN TỈNH NĂM 2025</t>
    </r>
    <r>
      <rPr>
        <b/>
        <sz val="13"/>
        <color rgb="FFFF0000"/>
        <rFont val="Times New Roman"/>
        <family val="1"/>
        <charset val="163"/>
      </rPr>
      <t xml:space="preserve">
(không tính hộ nghèo, hộ cận nghèo chuẩn TW)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</si>
</sst>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41"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i/>
      <sz val="11"/>
      <name val="Times New Roman"/>
      <family val="1"/>
    </font>
    <font>
      <b/>
      <sz val="13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b/>
      <sz val="12"/>
      <name val="Times New Roman"/>
      <family val="1"/>
    </font>
    <font>
      <b/>
      <i/>
      <sz val="10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6"/>
      <color theme="1"/>
      <name val="Times New Roman"/>
      <family val="1"/>
    </font>
    <font>
      <b/>
      <i/>
      <sz val="10"/>
      <color rgb="FF000000"/>
      <name val="Times New Roman"/>
      <family val="1"/>
    </font>
    <font>
      <b/>
      <sz val="9"/>
      <color rgb="FF000000"/>
      <name val="Times New Roman"/>
      <family val="1"/>
    </font>
    <font>
      <sz val="10"/>
      <color theme="1"/>
      <name val="Times New Roman"/>
      <family val="1"/>
    </font>
    <font>
      <i/>
      <sz val="13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i/>
      <sz val="10"/>
      <color rgb="FFFF0000"/>
      <name val="Times New Roman"/>
      <family val="1"/>
    </font>
    <font>
      <i/>
      <sz val="10"/>
      <color rgb="FF000000"/>
      <name val="TimesNewRomanPS-BoldMT"/>
    </font>
    <font>
      <b/>
      <sz val="13"/>
      <color rgb="FFFF0000"/>
      <name val="Times New Roman"/>
      <family val="1"/>
      <charset val="163"/>
    </font>
    <font>
      <b/>
      <sz val="13"/>
      <color theme="1"/>
      <name val="Times New Roman"/>
      <family val="1"/>
      <charset val="163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192">
    <xf numFmtId="0" fontId="0" fillId="0" borderId="0" xfId="0"/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16" fillId="0" borderId="1" xfId="0" applyFont="1" applyBorder="1" applyAlignment="1">
      <alignment horizontal="left" vertical="center" wrapText="1"/>
    </xf>
    <xf numFmtId="3" fontId="16" fillId="0" borderId="1" xfId="0" applyNumberFormat="1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3" fontId="5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/>
    <xf numFmtId="0" fontId="23" fillId="0" borderId="0" xfId="0" applyFont="1" applyAlignment="1">
      <alignment vertical="center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3" fontId="15" fillId="0" borderId="1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/>
    </xf>
    <xf numFmtId="0" fontId="26" fillId="0" borderId="0" xfId="0" applyFont="1"/>
    <xf numFmtId="0" fontId="22" fillId="0" borderId="0" xfId="0" applyFont="1" applyAlignment="1">
      <alignment horizontal="center" vertical="center"/>
    </xf>
    <xf numFmtId="0" fontId="13" fillId="0" borderId="0" xfId="0" applyFont="1" applyAlignment="1">
      <alignment wrapText="1"/>
    </xf>
    <xf numFmtId="0" fontId="28" fillId="0" borderId="0" xfId="0" applyFont="1" applyAlignment="1">
      <alignment vertical="center"/>
    </xf>
    <xf numFmtId="3" fontId="19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4" fontId="1" fillId="0" borderId="1" xfId="0" applyNumberFormat="1" applyFont="1" applyBorder="1" applyAlignment="1">
      <alignment horizontal="center" vertical="center" wrapText="1"/>
    </xf>
    <xf numFmtId="3" fontId="19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4" fillId="0" borderId="0" xfId="0" applyFont="1"/>
    <xf numFmtId="0" fontId="2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3" fontId="30" fillId="0" borderId="1" xfId="0" applyNumberFormat="1" applyFont="1" applyBorder="1" applyAlignment="1">
      <alignment horizontal="center" vertical="center" wrapText="1"/>
    </xf>
    <xf numFmtId="3" fontId="3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3" fontId="19" fillId="0" borderId="0" xfId="0" applyNumberFormat="1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3" fontId="32" fillId="0" borderId="1" xfId="0" applyNumberFormat="1" applyFont="1" applyBorder="1" applyAlignment="1">
      <alignment horizontal="center" vertical="center" wrapText="1"/>
    </xf>
    <xf numFmtId="3" fontId="33" fillId="0" borderId="1" xfId="0" applyNumberFormat="1" applyFont="1" applyBorder="1" applyAlignment="1">
      <alignment horizontal="center" vertical="center"/>
    </xf>
    <xf numFmtId="3" fontId="20" fillId="0" borderId="1" xfId="0" applyNumberFormat="1" applyFont="1" applyBorder="1" applyAlignment="1">
      <alignment horizontal="center" vertical="center"/>
    </xf>
    <xf numFmtId="3" fontId="34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3" fontId="2" fillId="0" borderId="1" xfId="0" applyNumberFormat="1" applyFont="1" applyBorder="1" applyAlignment="1">
      <alignment horizontal="center" vertical="center"/>
    </xf>
    <xf numFmtId="3" fontId="2" fillId="0" borderId="3" xfId="0" applyNumberFormat="1" applyFont="1" applyBorder="1" applyAlignment="1">
      <alignment horizontal="center" vertical="center" wrapText="1"/>
    </xf>
    <xf numFmtId="0" fontId="19" fillId="0" borderId="4" xfId="0" applyFont="1" applyBorder="1" applyAlignment="1">
      <alignment vertical="center" wrapText="1"/>
    </xf>
    <xf numFmtId="3" fontId="2" fillId="0" borderId="5" xfId="0" applyNumberFormat="1" applyFont="1" applyBorder="1" applyAlignment="1">
      <alignment horizontal="center" vertical="center" wrapText="1"/>
    </xf>
    <xf numFmtId="3" fontId="2" fillId="0" borderId="6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3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3" fontId="7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3" fontId="7" fillId="0" borderId="6" xfId="0" applyNumberFormat="1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3" fontId="28" fillId="0" borderId="0" xfId="0" applyNumberFormat="1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3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left" vertical="center" wrapText="1"/>
    </xf>
    <xf numFmtId="3" fontId="35" fillId="0" borderId="1" xfId="0" applyNumberFormat="1" applyFont="1" applyBorder="1" applyAlignment="1">
      <alignment horizontal="center" vertical="center" wrapText="1"/>
    </xf>
    <xf numFmtId="3" fontId="35" fillId="0" borderId="1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vertical="center" wrapText="1"/>
    </xf>
    <xf numFmtId="0" fontId="17" fillId="0" borderId="1" xfId="0" applyFont="1" applyBorder="1" applyAlignment="1">
      <alignment vertical="center"/>
    </xf>
    <xf numFmtId="3" fontId="17" fillId="0" borderId="1" xfId="0" applyNumberFormat="1" applyFont="1" applyBorder="1" applyAlignment="1">
      <alignment horizontal="center" vertical="center"/>
    </xf>
    <xf numFmtId="3" fontId="24" fillId="0" borderId="1" xfId="0" applyNumberFormat="1" applyFont="1" applyBorder="1" applyAlignment="1">
      <alignment horizontal="center" vertical="center" wrapText="1"/>
    </xf>
    <xf numFmtId="0" fontId="35" fillId="0" borderId="1" xfId="0" applyFont="1" applyBorder="1" applyAlignment="1">
      <alignment vertical="center" wrapText="1"/>
    </xf>
    <xf numFmtId="0" fontId="35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35" fillId="0" borderId="0" xfId="0" applyFont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26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4" fontId="24" fillId="0" borderId="1" xfId="0" applyNumberFormat="1" applyFont="1" applyBorder="1" applyAlignment="1">
      <alignment horizontal="center" vertical="center" wrapText="1"/>
    </xf>
    <xf numFmtId="4" fontId="32" fillId="0" borderId="1" xfId="0" applyNumberFormat="1" applyFont="1" applyBorder="1" applyAlignment="1">
      <alignment horizontal="center" vertical="center" wrapText="1"/>
    </xf>
    <xf numFmtId="3" fontId="3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  <xf numFmtId="3" fontId="38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3" fontId="7" fillId="2" borderId="1" xfId="1" applyNumberFormat="1" applyFont="1" applyFill="1" applyBorder="1" applyAlignment="1">
      <alignment horizontal="center" vertical="center" wrapText="1"/>
    </xf>
    <xf numFmtId="3" fontId="35" fillId="0" borderId="0" xfId="0" applyNumberFormat="1" applyFont="1" applyAlignment="1">
      <alignment vertical="center"/>
    </xf>
    <xf numFmtId="0" fontId="7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3" fontId="2" fillId="2" borderId="1" xfId="0" applyNumberFormat="1" applyFont="1" applyFill="1" applyBorder="1" applyAlignment="1">
      <alignment horizontal="center" vertical="center" wrapText="1"/>
    </xf>
    <xf numFmtId="3" fontId="13" fillId="0" borderId="1" xfId="0" applyNumberFormat="1" applyFont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0" fontId="19" fillId="0" borderId="0" xfId="0" applyFont="1"/>
    <xf numFmtId="0" fontId="20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36" fillId="0" borderId="0" xfId="0" applyFont="1" applyAlignment="1">
      <alignment vertical="center"/>
    </xf>
    <xf numFmtId="3" fontId="35" fillId="0" borderId="1" xfId="0" applyNumberFormat="1" applyFont="1" applyBorder="1" applyAlignment="1">
      <alignment horizontal="center"/>
    </xf>
    <xf numFmtId="3" fontId="35" fillId="0" borderId="1" xfId="0" applyNumberFormat="1" applyFont="1" applyBorder="1" applyAlignment="1">
      <alignment vertical="center"/>
    </xf>
    <xf numFmtId="3" fontId="17" fillId="0" borderId="1" xfId="0" applyNumberFormat="1" applyFont="1" applyBorder="1" applyAlignment="1">
      <alignment vertical="center"/>
    </xf>
    <xf numFmtId="3" fontId="4" fillId="0" borderId="0" xfId="0" applyNumberFormat="1" applyFont="1" applyAlignment="1">
      <alignment vertical="center"/>
    </xf>
    <xf numFmtId="3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5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35" fillId="0" borderId="6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36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449580</xdr:colOff>
      <xdr:row>2</xdr:row>
      <xdr:rowOff>26670</xdr:rowOff>
    </xdr:from>
    <xdr:to>
      <xdr:col>2</xdr:col>
      <xdr:colOff>396240</xdr:colOff>
      <xdr:row>2</xdr:row>
      <xdr:rowOff>26670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2470410D-A9F2-FD9F-3661-067973FC1792}"/>
            </a:ext>
          </a:extLst>
        </xdr:cNvPr>
        <xdr:cNvCxnSpPr/>
      </xdr:nvCxnSpPr>
      <xdr:spPr>
        <a:xfrm>
          <a:off x="891540" y="422910"/>
          <a:ext cx="11887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457200</xdr:colOff>
      <xdr:row>2</xdr:row>
      <xdr:rowOff>38100</xdr:rowOff>
    </xdr:from>
    <xdr:to>
      <xdr:col>12</xdr:col>
      <xdr:colOff>57150</xdr:colOff>
      <xdr:row>2</xdr:row>
      <xdr:rowOff>38100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B29095DF-028E-F469-6F65-F6B1500C39B2}"/>
            </a:ext>
          </a:extLst>
        </xdr:cNvPr>
        <xdr:cNvCxnSpPr/>
      </xdr:nvCxnSpPr>
      <xdr:spPr>
        <a:xfrm>
          <a:off x="5362575" y="438150"/>
          <a:ext cx="177165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workbookViewId="0"/>
  </sheetViews>
  <sheetFormatPr defaultRowHeight="15"/>
  <sheetData/>
  <pageMargins left="0.7" right="0.7" top="0.75" bottom="0.75" header="0.3" footer="0.3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5"/>
  <sheetViews>
    <sheetView zoomScaleNormal="100" workbookViewId="0">
      <pane xSplit="8" ySplit="8" topLeftCell="I102" activePane="bottomRight" state="frozen"/>
      <selection pane="topRight" activeCell="I1" sqref="I1"/>
      <selection pane="bottomLeft" activeCell="A9" sqref="A9"/>
      <selection pane="bottomRight" activeCell="F93" sqref="F93"/>
    </sheetView>
  </sheetViews>
  <sheetFormatPr defaultColWidth="9" defaultRowHeight="15"/>
  <cols>
    <col min="1" max="1" width="5.7109375" style="18" customWidth="1"/>
    <col min="2" max="2" width="18.7109375" style="18" customWidth="1"/>
    <col min="3" max="4" width="13.7109375" style="18" customWidth="1"/>
    <col min="5" max="8" width="12.7109375" style="18" customWidth="1"/>
    <col min="9" max="10" width="9" style="18"/>
    <col min="11" max="11" width="11.28515625" style="18" customWidth="1"/>
    <col min="12" max="16384" width="9" style="18"/>
  </cols>
  <sheetData>
    <row r="1" spans="1:8" ht="16.5">
      <c r="A1" s="141" t="s">
        <v>96</v>
      </c>
      <c r="B1" s="141"/>
      <c r="C1" s="141"/>
      <c r="D1" s="141"/>
      <c r="E1" s="141"/>
      <c r="F1" s="141"/>
      <c r="G1" s="141"/>
      <c r="H1" s="141"/>
    </row>
    <row r="2" spans="1:8" ht="37.5" customHeight="1">
      <c r="A2" s="142" t="s">
        <v>214</v>
      </c>
      <c r="B2" s="141"/>
      <c r="C2" s="141"/>
      <c r="D2" s="141"/>
      <c r="E2" s="141"/>
      <c r="F2" s="141"/>
      <c r="G2" s="141"/>
      <c r="H2" s="141"/>
    </row>
    <row r="3" spans="1:8" ht="16.5">
      <c r="A3" s="44"/>
    </row>
    <row r="4" spans="1:8" ht="15" customHeight="1">
      <c r="A4" s="143" t="s">
        <v>0</v>
      </c>
      <c r="B4" s="143" t="s">
        <v>1</v>
      </c>
      <c r="C4" s="143" t="s">
        <v>39</v>
      </c>
      <c r="D4" s="143"/>
      <c r="E4" s="144" t="s">
        <v>91</v>
      </c>
      <c r="F4" s="145"/>
      <c r="G4" s="145"/>
      <c r="H4" s="146"/>
    </row>
    <row r="5" spans="1:8" ht="14.65" customHeight="1">
      <c r="A5" s="143"/>
      <c r="B5" s="143"/>
      <c r="C5" s="143"/>
      <c r="D5" s="143"/>
      <c r="E5" s="143" t="s">
        <v>2</v>
      </c>
      <c r="F5" s="143"/>
      <c r="G5" s="143" t="s">
        <v>3</v>
      </c>
      <c r="H5" s="143"/>
    </row>
    <row r="6" spans="1:8" ht="18.75" customHeight="1">
      <c r="A6" s="143"/>
      <c r="B6" s="143"/>
      <c r="C6" s="16" t="s">
        <v>4</v>
      </c>
      <c r="D6" s="16" t="s">
        <v>5</v>
      </c>
      <c r="E6" s="16" t="s">
        <v>4</v>
      </c>
      <c r="F6" s="16" t="s">
        <v>6</v>
      </c>
      <c r="G6" s="16" t="s">
        <v>4</v>
      </c>
      <c r="H6" s="16" t="s">
        <v>6</v>
      </c>
    </row>
    <row r="7" spans="1:8">
      <c r="A7" s="16" t="s">
        <v>7</v>
      </c>
      <c r="B7" s="16" t="s">
        <v>8</v>
      </c>
      <c r="C7" s="16">
        <v>1</v>
      </c>
      <c r="D7" s="16">
        <v>2</v>
      </c>
      <c r="E7" s="16">
        <v>3</v>
      </c>
      <c r="F7" s="16">
        <v>4</v>
      </c>
      <c r="G7" s="16">
        <v>5</v>
      </c>
      <c r="H7" s="16">
        <v>6</v>
      </c>
    </row>
    <row r="8" spans="1:8" ht="19.149999999999999" customHeight="1">
      <c r="A8" s="16" t="s">
        <v>9</v>
      </c>
      <c r="B8" s="23" t="s">
        <v>84</v>
      </c>
      <c r="C8" s="24">
        <f>SUM(C9:C80)</f>
        <v>759333</v>
      </c>
      <c r="D8" s="24">
        <f>SUM(D9:D80)</f>
        <v>3012965</v>
      </c>
      <c r="E8" s="24">
        <f>SUM(E9:E80)</f>
        <v>2714</v>
      </c>
      <c r="F8" s="45">
        <f>E8*100/C8</f>
        <v>0.35741894531121393</v>
      </c>
      <c r="G8" s="24">
        <f>SUM(G9:G80)</f>
        <v>1906</v>
      </c>
      <c r="H8" s="45">
        <f>G8*100/C8</f>
        <v>0.25100976778304118</v>
      </c>
    </row>
    <row r="9" spans="1:8" s="26" customFormat="1" ht="19.149999999999999" customHeight="1">
      <c r="A9" s="52">
        <f>ROW()-8</f>
        <v>1</v>
      </c>
      <c r="B9" s="67" t="s">
        <v>119</v>
      </c>
      <c r="C9" s="25">
        <v>27355</v>
      </c>
      <c r="D9" s="25">
        <v>65776</v>
      </c>
      <c r="E9" s="25">
        <v>27</v>
      </c>
      <c r="F9" s="68">
        <f>E9*100/C9</f>
        <v>9.8702248217876071E-2</v>
      </c>
      <c r="G9" s="25">
        <v>0</v>
      </c>
      <c r="H9" s="68">
        <f>G9*100/C9</f>
        <v>0</v>
      </c>
    </row>
    <row r="10" spans="1:8" s="26" customFormat="1" ht="19.149999999999999" customHeight="1">
      <c r="A10" s="52">
        <f t="shared" ref="A10:A73" si="0">ROW()-8</f>
        <v>2</v>
      </c>
      <c r="B10" s="67" t="s">
        <v>120</v>
      </c>
      <c r="C10" s="25">
        <v>8543</v>
      </c>
      <c r="D10" s="25">
        <v>27129</v>
      </c>
      <c r="E10" s="25">
        <v>9</v>
      </c>
      <c r="F10" s="68">
        <f t="shared" ref="F10:F73" si="1">E10*100/C10</f>
        <v>0.10534940887276133</v>
      </c>
      <c r="G10" s="25">
        <v>2</v>
      </c>
      <c r="H10" s="68">
        <f t="shared" ref="H10:H73" si="2">G10*100/C10</f>
        <v>2.3410979749502518E-2</v>
      </c>
    </row>
    <row r="11" spans="1:8" s="26" customFormat="1" ht="19.149999999999999" customHeight="1">
      <c r="A11" s="52">
        <f t="shared" si="0"/>
        <v>3</v>
      </c>
      <c r="B11" s="67" t="s">
        <v>121</v>
      </c>
      <c r="C11" s="25">
        <v>11470</v>
      </c>
      <c r="D11" s="25">
        <v>47829</v>
      </c>
      <c r="E11" s="25">
        <v>98</v>
      </c>
      <c r="F11" s="68">
        <f t="shared" si="1"/>
        <v>0.85440278988666085</v>
      </c>
      <c r="G11" s="25">
        <v>0</v>
      </c>
      <c r="H11" s="68">
        <f t="shared" si="2"/>
        <v>0</v>
      </c>
    </row>
    <row r="12" spans="1:8" s="26" customFormat="1" ht="19.149999999999999" customHeight="1">
      <c r="A12" s="52">
        <f t="shared" si="0"/>
        <v>4</v>
      </c>
      <c r="B12" s="67" t="s">
        <v>122</v>
      </c>
      <c r="C12" s="25">
        <v>8283</v>
      </c>
      <c r="D12" s="25">
        <v>26383</v>
      </c>
      <c r="E12" s="25">
        <v>12</v>
      </c>
      <c r="F12" s="68">
        <f t="shared" si="1"/>
        <v>0.14487504527345166</v>
      </c>
      <c r="G12" s="25">
        <v>0</v>
      </c>
      <c r="H12" s="68">
        <f t="shared" si="2"/>
        <v>0</v>
      </c>
    </row>
    <row r="13" spans="1:8" s="26" customFormat="1" ht="19.149999999999999" customHeight="1">
      <c r="A13" s="52">
        <f t="shared" si="0"/>
        <v>5</v>
      </c>
      <c r="B13" s="67" t="s">
        <v>123</v>
      </c>
      <c r="C13" s="25">
        <v>27214</v>
      </c>
      <c r="D13" s="25">
        <v>86190</v>
      </c>
      <c r="E13" s="25">
        <v>21</v>
      </c>
      <c r="F13" s="68">
        <f t="shared" si="1"/>
        <v>7.7166164474167714E-2</v>
      </c>
      <c r="G13" s="25">
        <v>4</v>
      </c>
      <c r="H13" s="68">
        <f t="shared" si="2"/>
        <v>1.4698317042698611E-2</v>
      </c>
    </row>
    <row r="14" spans="1:8" s="26" customFormat="1" ht="19.149999999999999" customHeight="1">
      <c r="A14" s="52">
        <f t="shared" si="0"/>
        <v>6</v>
      </c>
      <c r="B14" s="67" t="s">
        <v>124</v>
      </c>
      <c r="C14" s="25">
        <v>7280</v>
      </c>
      <c r="D14" s="25">
        <v>28745</v>
      </c>
      <c r="E14" s="25">
        <v>0</v>
      </c>
      <c r="F14" s="68">
        <f t="shared" si="1"/>
        <v>0</v>
      </c>
      <c r="G14" s="25">
        <v>173</v>
      </c>
      <c r="H14" s="68">
        <f t="shared" si="2"/>
        <v>2.3763736263736264</v>
      </c>
    </row>
    <row r="15" spans="1:8" s="26" customFormat="1" ht="19.149999999999999" customHeight="1">
      <c r="A15" s="52">
        <f t="shared" si="0"/>
        <v>7</v>
      </c>
      <c r="B15" s="67" t="s">
        <v>125</v>
      </c>
      <c r="C15" s="25">
        <v>6605</v>
      </c>
      <c r="D15" s="25">
        <v>27547</v>
      </c>
      <c r="E15" s="25">
        <v>3</v>
      </c>
      <c r="F15" s="68">
        <f t="shared" si="1"/>
        <v>4.5420136260408785E-2</v>
      </c>
      <c r="G15" s="25">
        <v>17</v>
      </c>
      <c r="H15" s="68">
        <f t="shared" si="2"/>
        <v>0.25738077214231642</v>
      </c>
    </row>
    <row r="16" spans="1:8" s="26" customFormat="1" ht="19.149999999999999" customHeight="1">
      <c r="A16" s="52">
        <f t="shared" si="0"/>
        <v>8</v>
      </c>
      <c r="B16" s="67" t="s">
        <v>126</v>
      </c>
      <c r="C16" s="25">
        <v>8022</v>
      </c>
      <c r="D16" s="25">
        <v>34357</v>
      </c>
      <c r="E16" s="25">
        <v>2</v>
      </c>
      <c r="F16" s="68">
        <f t="shared" si="1"/>
        <v>2.4931438544003988E-2</v>
      </c>
      <c r="G16" s="25">
        <v>82</v>
      </c>
      <c r="H16" s="68">
        <f t="shared" si="2"/>
        <v>1.0221889803041635</v>
      </c>
    </row>
    <row r="17" spans="1:8" s="26" customFormat="1" ht="19.149999999999999" customHeight="1">
      <c r="A17" s="52">
        <f t="shared" si="0"/>
        <v>9</v>
      </c>
      <c r="B17" s="67" t="s">
        <v>127</v>
      </c>
      <c r="C17" s="25">
        <v>2059</v>
      </c>
      <c r="D17" s="25">
        <v>8559</v>
      </c>
      <c r="E17" s="25">
        <v>200</v>
      </c>
      <c r="F17" s="68">
        <f t="shared" si="1"/>
        <v>9.7134531325886346</v>
      </c>
      <c r="G17" s="25">
        <v>210</v>
      </c>
      <c r="H17" s="68">
        <f t="shared" si="2"/>
        <v>10.199125789218067</v>
      </c>
    </row>
    <row r="18" spans="1:8" s="26" customFormat="1" ht="19.149999999999999" customHeight="1">
      <c r="A18" s="52">
        <f t="shared" si="0"/>
        <v>10</v>
      </c>
      <c r="B18" s="67" t="s">
        <v>128</v>
      </c>
      <c r="C18" s="25">
        <v>10146</v>
      </c>
      <c r="D18" s="25">
        <v>46111</v>
      </c>
      <c r="E18" s="25">
        <v>22</v>
      </c>
      <c r="F18" s="68">
        <f t="shared" si="1"/>
        <v>0.2168342203824167</v>
      </c>
      <c r="G18" s="25">
        <v>31</v>
      </c>
      <c r="H18" s="68">
        <f t="shared" si="2"/>
        <v>0.30553912872067812</v>
      </c>
    </row>
    <row r="19" spans="1:8" s="26" customFormat="1" ht="19.149999999999999" customHeight="1">
      <c r="A19" s="52">
        <f t="shared" si="0"/>
        <v>11</v>
      </c>
      <c r="B19" s="67" t="s">
        <v>129</v>
      </c>
      <c r="C19" s="25">
        <v>16378</v>
      </c>
      <c r="D19" s="25">
        <v>72012</v>
      </c>
      <c r="E19" s="25">
        <v>124</v>
      </c>
      <c r="F19" s="68">
        <f t="shared" si="1"/>
        <v>0.75711320063499821</v>
      </c>
      <c r="G19" s="25">
        <v>0</v>
      </c>
      <c r="H19" s="68">
        <f t="shared" si="2"/>
        <v>0</v>
      </c>
    </row>
    <row r="20" spans="1:8" s="26" customFormat="1" ht="19.149999999999999" customHeight="1">
      <c r="A20" s="52">
        <f t="shared" si="0"/>
        <v>12</v>
      </c>
      <c r="B20" s="67" t="s">
        <v>130</v>
      </c>
      <c r="C20" s="25">
        <v>8348</v>
      </c>
      <c r="D20" s="25">
        <v>32167</v>
      </c>
      <c r="E20" s="25">
        <v>22</v>
      </c>
      <c r="F20" s="68">
        <f t="shared" si="1"/>
        <v>0.26353617632965981</v>
      </c>
      <c r="G20" s="25">
        <v>171</v>
      </c>
      <c r="H20" s="68">
        <f t="shared" si="2"/>
        <v>2.0483948251078101</v>
      </c>
    </row>
    <row r="21" spans="1:8" s="26" customFormat="1" ht="19.149999999999999" customHeight="1">
      <c r="A21" s="52">
        <f t="shared" si="0"/>
        <v>13</v>
      </c>
      <c r="B21" s="67" t="s">
        <v>131</v>
      </c>
      <c r="C21" s="25">
        <v>17318</v>
      </c>
      <c r="D21" s="25">
        <v>61940</v>
      </c>
      <c r="E21" s="25">
        <v>64</v>
      </c>
      <c r="F21" s="68">
        <f t="shared" si="1"/>
        <v>0.36955768564499364</v>
      </c>
      <c r="G21" s="25">
        <v>0</v>
      </c>
      <c r="H21" s="68">
        <f t="shared" si="2"/>
        <v>0</v>
      </c>
    </row>
    <row r="22" spans="1:8" s="26" customFormat="1" ht="19.149999999999999" customHeight="1">
      <c r="A22" s="52">
        <f t="shared" si="0"/>
        <v>14</v>
      </c>
      <c r="B22" s="67" t="s">
        <v>132</v>
      </c>
      <c r="C22" s="25">
        <v>1822</v>
      </c>
      <c r="D22" s="25">
        <v>8314</v>
      </c>
      <c r="E22" s="25">
        <v>76</v>
      </c>
      <c r="F22" s="68">
        <f t="shared" si="1"/>
        <v>4.1712403951701429</v>
      </c>
      <c r="G22" s="25">
        <v>0</v>
      </c>
      <c r="H22" s="68">
        <f t="shared" si="2"/>
        <v>0</v>
      </c>
    </row>
    <row r="23" spans="1:8" s="26" customFormat="1" ht="19.149999999999999" customHeight="1">
      <c r="A23" s="52">
        <f t="shared" si="0"/>
        <v>15</v>
      </c>
      <c r="B23" s="67" t="s">
        <v>133</v>
      </c>
      <c r="C23" s="25">
        <v>5966</v>
      </c>
      <c r="D23" s="25">
        <v>24525</v>
      </c>
      <c r="E23" s="25">
        <v>35</v>
      </c>
      <c r="F23" s="68">
        <f t="shared" si="1"/>
        <v>0.58665772712034869</v>
      </c>
      <c r="G23" s="25">
        <v>76</v>
      </c>
      <c r="H23" s="68">
        <f t="shared" si="2"/>
        <v>1.2738853503184713</v>
      </c>
    </row>
    <row r="24" spans="1:8" s="26" customFormat="1" ht="19.149999999999999" customHeight="1">
      <c r="A24" s="52">
        <f t="shared" si="0"/>
        <v>16</v>
      </c>
      <c r="B24" s="67" t="s">
        <v>134</v>
      </c>
      <c r="C24" s="25">
        <v>4869</v>
      </c>
      <c r="D24" s="25">
        <v>19722</v>
      </c>
      <c r="E24" s="25">
        <v>96</v>
      </c>
      <c r="F24" s="68">
        <f t="shared" si="1"/>
        <v>1.9716574245224892</v>
      </c>
      <c r="G24" s="25">
        <v>139</v>
      </c>
      <c r="H24" s="68">
        <f t="shared" si="2"/>
        <v>2.8547956459231876</v>
      </c>
    </row>
    <row r="25" spans="1:8" s="26" customFormat="1" ht="19.149999999999999" customHeight="1">
      <c r="A25" s="52">
        <f t="shared" si="0"/>
        <v>17</v>
      </c>
      <c r="B25" s="67" t="s">
        <v>135</v>
      </c>
      <c r="C25" s="25">
        <v>19860</v>
      </c>
      <c r="D25" s="25">
        <v>86581</v>
      </c>
      <c r="E25" s="25">
        <v>45</v>
      </c>
      <c r="F25" s="68">
        <f t="shared" si="1"/>
        <v>0.22658610271903323</v>
      </c>
      <c r="G25" s="25">
        <v>0</v>
      </c>
      <c r="H25" s="68">
        <f t="shared" si="2"/>
        <v>0</v>
      </c>
    </row>
    <row r="26" spans="1:8" s="26" customFormat="1" ht="19.149999999999999" customHeight="1">
      <c r="A26" s="52">
        <f t="shared" si="0"/>
        <v>18</v>
      </c>
      <c r="B26" s="67" t="s">
        <v>136</v>
      </c>
      <c r="C26" s="25">
        <v>17550</v>
      </c>
      <c r="D26" s="25">
        <v>49341</v>
      </c>
      <c r="E26" s="25">
        <v>1</v>
      </c>
      <c r="F26" s="68">
        <f t="shared" si="1"/>
        <v>5.6980056980056983E-3</v>
      </c>
      <c r="G26" s="25">
        <v>8</v>
      </c>
      <c r="H26" s="68">
        <f t="shared" si="2"/>
        <v>4.5584045584045586E-2</v>
      </c>
    </row>
    <row r="27" spans="1:8" s="26" customFormat="1" ht="19.149999999999999" customHeight="1">
      <c r="A27" s="52">
        <f t="shared" si="0"/>
        <v>19</v>
      </c>
      <c r="B27" s="67" t="s">
        <v>137</v>
      </c>
      <c r="C27" s="25">
        <v>10071</v>
      </c>
      <c r="D27" s="25">
        <v>36227</v>
      </c>
      <c r="E27" s="25">
        <v>0</v>
      </c>
      <c r="F27" s="68">
        <f t="shared" si="1"/>
        <v>0</v>
      </c>
      <c r="G27" s="25">
        <v>31</v>
      </c>
      <c r="H27" s="68">
        <f t="shared" si="2"/>
        <v>0.30781451692979844</v>
      </c>
    </row>
    <row r="28" spans="1:8" s="26" customFormat="1" ht="19.149999999999999" customHeight="1">
      <c r="A28" s="52">
        <f t="shared" si="0"/>
        <v>20</v>
      </c>
      <c r="B28" s="67" t="s">
        <v>138</v>
      </c>
      <c r="C28" s="25">
        <v>18661</v>
      </c>
      <c r="D28" s="25">
        <v>80086</v>
      </c>
      <c r="E28" s="25">
        <v>189</v>
      </c>
      <c r="F28" s="68">
        <f t="shared" si="1"/>
        <v>1.01280745940732</v>
      </c>
      <c r="G28" s="25">
        <v>0</v>
      </c>
      <c r="H28" s="68">
        <f t="shared" si="2"/>
        <v>0</v>
      </c>
    </row>
    <row r="29" spans="1:8" s="26" customFormat="1" ht="19.149999999999999" customHeight="1">
      <c r="A29" s="52">
        <f t="shared" si="0"/>
        <v>21</v>
      </c>
      <c r="B29" s="67" t="s">
        <v>139</v>
      </c>
      <c r="C29" s="25">
        <v>3559</v>
      </c>
      <c r="D29" s="25">
        <v>13230</v>
      </c>
      <c r="E29" s="25">
        <v>6</v>
      </c>
      <c r="F29" s="68">
        <f t="shared" si="1"/>
        <v>0.16858668165214949</v>
      </c>
      <c r="G29" s="25">
        <v>30</v>
      </c>
      <c r="H29" s="68">
        <f t="shared" si="2"/>
        <v>0.84293340826074736</v>
      </c>
    </row>
    <row r="30" spans="1:8" s="26" customFormat="1" ht="19.149999999999999" customHeight="1">
      <c r="A30" s="52">
        <f t="shared" si="0"/>
        <v>22</v>
      </c>
      <c r="B30" s="67" t="s">
        <v>140</v>
      </c>
      <c r="C30" s="25">
        <v>13526</v>
      </c>
      <c r="D30" s="25">
        <v>60910</v>
      </c>
      <c r="E30" s="25">
        <v>40</v>
      </c>
      <c r="F30" s="68">
        <f t="shared" si="1"/>
        <v>0.29572674848440039</v>
      </c>
      <c r="G30" s="25">
        <v>0</v>
      </c>
      <c r="H30" s="68">
        <f t="shared" si="2"/>
        <v>0</v>
      </c>
    </row>
    <row r="31" spans="1:8" s="26" customFormat="1" ht="19.149999999999999" customHeight="1">
      <c r="A31" s="52">
        <f t="shared" si="0"/>
        <v>23</v>
      </c>
      <c r="B31" s="67" t="s">
        <v>141</v>
      </c>
      <c r="C31" s="25">
        <v>7537</v>
      </c>
      <c r="D31" s="25">
        <v>26918</v>
      </c>
      <c r="E31" s="25">
        <v>14</v>
      </c>
      <c r="F31" s="68">
        <f t="shared" si="1"/>
        <v>0.18575029852726549</v>
      </c>
      <c r="G31" s="25">
        <v>6</v>
      </c>
      <c r="H31" s="68">
        <f t="shared" si="2"/>
        <v>7.9607270797399501E-2</v>
      </c>
    </row>
    <row r="32" spans="1:8" s="26" customFormat="1" ht="19.149999999999999" customHeight="1">
      <c r="A32" s="52">
        <f t="shared" si="0"/>
        <v>24</v>
      </c>
      <c r="B32" s="67" t="s">
        <v>142</v>
      </c>
      <c r="C32" s="25">
        <v>7028</v>
      </c>
      <c r="D32" s="25">
        <v>28107</v>
      </c>
      <c r="E32" s="25">
        <v>0</v>
      </c>
      <c r="F32" s="68">
        <f t="shared" si="1"/>
        <v>0</v>
      </c>
      <c r="G32" s="25">
        <v>47</v>
      </c>
      <c r="H32" s="68">
        <f t="shared" si="2"/>
        <v>0.66875355719977236</v>
      </c>
    </row>
    <row r="33" spans="1:8" s="26" customFormat="1" ht="19.149999999999999" customHeight="1">
      <c r="A33" s="52">
        <f t="shared" si="0"/>
        <v>25</v>
      </c>
      <c r="B33" s="67" t="s">
        <v>143</v>
      </c>
      <c r="C33" s="25">
        <v>11523</v>
      </c>
      <c r="D33" s="25">
        <v>43792</v>
      </c>
      <c r="E33" s="25">
        <v>27</v>
      </c>
      <c r="F33" s="68">
        <f t="shared" si="1"/>
        <v>0.2343139807341838</v>
      </c>
      <c r="G33" s="25"/>
      <c r="H33" s="68">
        <f t="shared" si="2"/>
        <v>0</v>
      </c>
    </row>
    <row r="34" spans="1:8" s="26" customFormat="1" ht="19.149999999999999" customHeight="1">
      <c r="A34" s="52">
        <f t="shared" si="0"/>
        <v>26</v>
      </c>
      <c r="B34" s="67" t="s">
        <v>144</v>
      </c>
      <c r="C34" s="25">
        <v>28730</v>
      </c>
      <c r="D34" s="25">
        <v>96026</v>
      </c>
      <c r="E34" s="25">
        <v>69</v>
      </c>
      <c r="F34" s="68">
        <f t="shared" si="1"/>
        <v>0.24016707274625826</v>
      </c>
      <c r="G34" s="25">
        <v>27</v>
      </c>
      <c r="H34" s="68">
        <f t="shared" si="2"/>
        <v>9.3978419770274976E-2</v>
      </c>
    </row>
    <row r="35" spans="1:8" s="26" customFormat="1" ht="19.149999999999999" customHeight="1">
      <c r="A35" s="52">
        <f t="shared" si="0"/>
        <v>27</v>
      </c>
      <c r="B35" s="67" t="s">
        <v>145</v>
      </c>
      <c r="C35" s="25">
        <v>6792</v>
      </c>
      <c r="D35" s="25">
        <v>26933</v>
      </c>
      <c r="E35" s="25">
        <v>0</v>
      </c>
      <c r="F35" s="68">
        <f t="shared" si="1"/>
        <v>0</v>
      </c>
      <c r="G35" s="25">
        <v>5</v>
      </c>
      <c r="H35" s="68">
        <f t="shared" si="2"/>
        <v>7.361601884570082E-2</v>
      </c>
    </row>
    <row r="36" spans="1:8" s="26" customFormat="1" ht="19.149999999999999" customHeight="1">
      <c r="A36" s="52">
        <f t="shared" si="0"/>
        <v>28</v>
      </c>
      <c r="B36" s="67" t="s">
        <v>146</v>
      </c>
      <c r="C36" s="25">
        <v>8255</v>
      </c>
      <c r="D36" s="25">
        <v>32299</v>
      </c>
      <c r="E36" s="25">
        <v>0</v>
      </c>
      <c r="F36" s="68">
        <f t="shared" si="1"/>
        <v>0</v>
      </c>
      <c r="G36" s="25">
        <v>14</v>
      </c>
      <c r="H36" s="68">
        <f t="shared" si="2"/>
        <v>0.16959418534221685</v>
      </c>
    </row>
    <row r="37" spans="1:8" s="26" customFormat="1" ht="19.149999999999999" customHeight="1">
      <c r="A37" s="52">
        <f t="shared" si="0"/>
        <v>29</v>
      </c>
      <c r="B37" s="67" t="s">
        <v>147</v>
      </c>
      <c r="C37" s="25">
        <v>6936</v>
      </c>
      <c r="D37" s="25">
        <v>26694</v>
      </c>
      <c r="E37" s="25">
        <v>35</v>
      </c>
      <c r="F37" s="68">
        <f t="shared" si="1"/>
        <v>0.50461361014994233</v>
      </c>
      <c r="G37" s="25">
        <v>161</v>
      </c>
      <c r="H37" s="68">
        <f t="shared" si="2"/>
        <v>2.3212226066897346</v>
      </c>
    </row>
    <row r="38" spans="1:8" s="26" customFormat="1" ht="19.149999999999999" customHeight="1">
      <c r="A38" s="52">
        <f t="shared" si="0"/>
        <v>30</v>
      </c>
      <c r="B38" s="67" t="s">
        <v>148</v>
      </c>
      <c r="C38" s="25">
        <v>5861</v>
      </c>
      <c r="D38" s="25">
        <v>23995</v>
      </c>
      <c r="E38" s="25">
        <v>176</v>
      </c>
      <c r="F38" s="68">
        <f t="shared" si="1"/>
        <v>3.0029005289199797</v>
      </c>
      <c r="G38" s="25">
        <v>10</v>
      </c>
      <c r="H38" s="68">
        <f t="shared" si="2"/>
        <v>0.17061934823408975</v>
      </c>
    </row>
    <row r="39" spans="1:8" s="26" customFormat="1" ht="19.149999999999999" customHeight="1">
      <c r="A39" s="52">
        <f t="shared" si="0"/>
        <v>31</v>
      </c>
      <c r="B39" s="67" t="s">
        <v>149</v>
      </c>
      <c r="C39" s="25">
        <v>3941</v>
      </c>
      <c r="D39" s="25">
        <v>15539</v>
      </c>
      <c r="E39" s="25">
        <v>50</v>
      </c>
      <c r="F39" s="68">
        <f t="shared" si="1"/>
        <v>1.2687135244861709</v>
      </c>
      <c r="G39" s="25">
        <v>28</v>
      </c>
      <c r="H39" s="68">
        <f t="shared" si="2"/>
        <v>0.71047957371225579</v>
      </c>
    </row>
    <row r="40" spans="1:8" s="26" customFormat="1" ht="19.149999999999999" customHeight="1">
      <c r="A40" s="52">
        <f t="shared" si="0"/>
        <v>32</v>
      </c>
      <c r="B40" s="67" t="s">
        <v>150</v>
      </c>
      <c r="C40" s="25">
        <v>2515</v>
      </c>
      <c r="D40" s="25">
        <v>10541</v>
      </c>
      <c r="E40" s="25">
        <v>56</v>
      </c>
      <c r="F40" s="68">
        <f t="shared" si="1"/>
        <v>2.2266401590457257</v>
      </c>
      <c r="G40" s="25">
        <v>10</v>
      </c>
      <c r="H40" s="68">
        <f t="shared" si="2"/>
        <v>0.39761431411530818</v>
      </c>
    </row>
    <row r="41" spans="1:8" s="26" customFormat="1" ht="19.149999999999999" customHeight="1">
      <c r="A41" s="52">
        <f t="shared" si="0"/>
        <v>33</v>
      </c>
      <c r="B41" s="67" t="s">
        <v>151</v>
      </c>
      <c r="C41" s="25">
        <v>4210</v>
      </c>
      <c r="D41" s="25">
        <v>17327</v>
      </c>
      <c r="E41" s="25">
        <v>5</v>
      </c>
      <c r="F41" s="68">
        <f t="shared" si="1"/>
        <v>0.11876484560570071</v>
      </c>
      <c r="G41" s="25">
        <v>6</v>
      </c>
      <c r="H41" s="68">
        <f t="shared" si="2"/>
        <v>0.14251781472684086</v>
      </c>
    </row>
    <row r="42" spans="1:8" s="26" customFormat="1" ht="19.149999999999999" customHeight="1">
      <c r="A42" s="52">
        <f t="shared" si="0"/>
        <v>34</v>
      </c>
      <c r="B42" s="67" t="s">
        <v>152</v>
      </c>
      <c r="C42" s="25">
        <v>3666</v>
      </c>
      <c r="D42" s="25">
        <v>16192</v>
      </c>
      <c r="E42" s="25">
        <v>108</v>
      </c>
      <c r="F42" s="68">
        <f t="shared" si="1"/>
        <v>2.9459901800327333</v>
      </c>
      <c r="G42" s="25">
        <v>0</v>
      </c>
      <c r="H42" s="68">
        <f t="shared" si="2"/>
        <v>0</v>
      </c>
    </row>
    <row r="43" spans="1:8" s="26" customFormat="1" ht="19.149999999999999" customHeight="1">
      <c r="A43" s="52">
        <f t="shared" si="0"/>
        <v>35</v>
      </c>
      <c r="B43" s="67" t="s">
        <v>153</v>
      </c>
      <c r="C43" s="25">
        <v>8263</v>
      </c>
      <c r="D43" s="25">
        <v>34554</v>
      </c>
      <c r="E43" s="25">
        <v>9</v>
      </c>
      <c r="F43" s="68">
        <f t="shared" si="1"/>
        <v>0.10891927871233208</v>
      </c>
      <c r="G43" s="25">
        <v>17</v>
      </c>
      <c r="H43" s="68">
        <f t="shared" si="2"/>
        <v>0.20573641534551615</v>
      </c>
    </row>
    <row r="44" spans="1:8" s="26" customFormat="1" ht="19.149999999999999" customHeight="1">
      <c r="A44" s="52">
        <f t="shared" si="0"/>
        <v>36</v>
      </c>
      <c r="B44" s="67" t="s">
        <v>154</v>
      </c>
      <c r="C44" s="25">
        <v>7560</v>
      </c>
      <c r="D44" s="25">
        <v>23919</v>
      </c>
      <c r="E44" s="25">
        <v>0</v>
      </c>
      <c r="F44" s="68">
        <f t="shared" si="1"/>
        <v>0</v>
      </c>
      <c r="G44" s="25">
        <v>21</v>
      </c>
      <c r="H44" s="68">
        <f t="shared" si="2"/>
        <v>0.27777777777777779</v>
      </c>
    </row>
    <row r="45" spans="1:8" s="26" customFormat="1" ht="19.149999999999999" customHeight="1">
      <c r="A45" s="52">
        <f t="shared" si="0"/>
        <v>37</v>
      </c>
      <c r="B45" s="67" t="s">
        <v>155</v>
      </c>
      <c r="C45" s="25">
        <v>47541</v>
      </c>
      <c r="D45" s="25">
        <v>159408</v>
      </c>
      <c r="E45" s="25">
        <v>118</v>
      </c>
      <c r="F45" s="68">
        <f t="shared" si="1"/>
        <v>0.24820681096316863</v>
      </c>
      <c r="G45" s="25">
        <v>0</v>
      </c>
      <c r="H45" s="68">
        <f t="shared" si="2"/>
        <v>0</v>
      </c>
    </row>
    <row r="46" spans="1:8" s="26" customFormat="1" ht="19.149999999999999" customHeight="1">
      <c r="A46" s="52">
        <f t="shared" si="0"/>
        <v>38</v>
      </c>
      <c r="B46" s="67" t="s">
        <v>156</v>
      </c>
      <c r="C46" s="25">
        <v>7495</v>
      </c>
      <c r="D46" s="25">
        <v>37082</v>
      </c>
      <c r="E46" s="25">
        <v>46</v>
      </c>
      <c r="F46" s="68">
        <f t="shared" si="1"/>
        <v>0.61374249499666444</v>
      </c>
      <c r="G46" s="25">
        <v>0</v>
      </c>
      <c r="H46" s="68">
        <f t="shared" si="2"/>
        <v>0</v>
      </c>
    </row>
    <row r="47" spans="1:8" s="26" customFormat="1" ht="19.149999999999999" customHeight="1">
      <c r="A47" s="52">
        <f t="shared" si="0"/>
        <v>39</v>
      </c>
      <c r="B47" s="67" t="s">
        <v>157</v>
      </c>
      <c r="C47" s="25">
        <v>13378</v>
      </c>
      <c r="D47" s="25">
        <v>62490</v>
      </c>
      <c r="E47" s="25">
        <v>0</v>
      </c>
      <c r="F47" s="68">
        <f t="shared" si="1"/>
        <v>0</v>
      </c>
      <c r="G47" s="25">
        <v>0</v>
      </c>
      <c r="H47" s="68">
        <f t="shared" si="2"/>
        <v>0</v>
      </c>
    </row>
    <row r="48" spans="1:8" s="26" customFormat="1" ht="19.149999999999999" customHeight="1">
      <c r="A48" s="52">
        <f t="shared" si="0"/>
        <v>40</v>
      </c>
      <c r="B48" s="67" t="s">
        <v>158</v>
      </c>
      <c r="C48" s="25">
        <v>3598</v>
      </c>
      <c r="D48" s="25">
        <v>16141</v>
      </c>
      <c r="E48" s="25">
        <v>0</v>
      </c>
      <c r="F48" s="68">
        <f t="shared" si="1"/>
        <v>0</v>
      </c>
      <c r="G48" s="25">
        <v>0</v>
      </c>
      <c r="H48" s="68">
        <f t="shared" si="2"/>
        <v>0</v>
      </c>
    </row>
    <row r="49" spans="1:8" s="26" customFormat="1" ht="19.149999999999999" customHeight="1">
      <c r="A49" s="52">
        <f t="shared" si="0"/>
        <v>41</v>
      </c>
      <c r="B49" s="67" t="s">
        <v>159</v>
      </c>
      <c r="C49" s="25">
        <v>8932</v>
      </c>
      <c r="D49" s="25">
        <v>34580</v>
      </c>
      <c r="E49" s="25">
        <v>29</v>
      </c>
      <c r="F49" s="68">
        <f t="shared" si="1"/>
        <v>0.32467532467532467</v>
      </c>
      <c r="G49" s="25">
        <v>20</v>
      </c>
      <c r="H49" s="68">
        <f t="shared" si="2"/>
        <v>0.2239140170174653</v>
      </c>
    </row>
    <row r="50" spans="1:8" s="26" customFormat="1" ht="19.149999999999999" customHeight="1">
      <c r="A50" s="52">
        <f t="shared" si="0"/>
        <v>42</v>
      </c>
      <c r="B50" s="67" t="s">
        <v>160</v>
      </c>
      <c r="C50" s="25">
        <v>9378</v>
      </c>
      <c r="D50" s="25">
        <v>36799</v>
      </c>
      <c r="E50" s="25">
        <v>1</v>
      </c>
      <c r="F50" s="68">
        <f t="shared" si="1"/>
        <v>1.0663254425250587E-2</v>
      </c>
      <c r="G50" s="25">
        <v>36</v>
      </c>
      <c r="H50" s="68">
        <f t="shared" si="2"/>
        <v>0.38387715930902111</v>
      </c>
    </row>
    <row r="51" spans="1:8" s="26" customFormat="1" ht="19.149999999999999" customHeight="1">
      <c r="A51" s="52">
        <f t="shared" si="0"/>
        <v>43</v>
      </c>
      <c r="B51" s="67" t="s">
        <v>161</v>
      </c>
      <c r="C51" s="25">
        <v>3606</v>
      </c>
      <c r="D51" s="25">
        <v>13935</v>
      </c>
      <c r="E51" s="25">
        <v>0</v>
      </c>
      <c r="F51" s="68">
        <f t="shared" si="1"/>
        <v>0</v>
      </c>
      <c r="G51" s="25">
        <v>6</v>
      </c>
      <c r="H51" s="68">
        <f t="shared" si="2"/>
        <v>0.16638935108153077</v>
      </c>
    </row>
    <row r="52" spans="1:8" s="26" customFormat="1" ht="19.149999999999999" customHeight="1">
      <c r="A52" s="52">
        <f t="shared" si="0"/>
        <v>44</v>
      </c>
      <c r="B52" s="67" t="s">
        <v>162</v>
      </c>
      <c r="C52" s="25">
        <v>6294</v>
      </c>
      <c r="D52" s="25">
        <v>31665</v>
      </c>
      <c r="E52" s="25">
        <v>24</v>
      </c>
      <c r="F52" s="68">
        <f t="shared" si="1"/>
        <v>0.38131553860819828</v>
      </c>
      <c r="G52" s="25">
        <v>0</v>
      </c>
      <c r="H52" s="68">
        <f t="shared" si="2"/>
        <v>0</v>
      </c>
    </row>
    <row r="53" spans="1:8" s="26" customFormat="1" ht="19.149999999999999" customHeight="1">
      <c r="A53" s="52">
        <f t="shared" si="0"/>
        <v>45</v>
      </c>
      <c r="B53" s="67" t="s">
        <v>163</v>
      </c>
      <c r="C53" s="25">
        <v>13245</v>
      </c>
      <c r="D53" s="25">
        <v>87659</v>
      </c>
      <c r="E53" s="25">
        <v>63</v>
      </c>
      <c r="F53" s="68">
        <f t="shared" si="1"/>
        <v>0.47565118912797283</v>
      </c>
      <c r="G53" s="25">
        <v>0</v>
      </c>
      <c r="H53" s="68">
        <f t="shared" si="2"/>
        <v>0</v>
      </c>
    </row>
    <row r="54" spans="1:8" s="26" customFormat="1" ht="19.149999999999999" customHeight="1">
      <c r="A54" s="52">
        <f t="shared" si="0"/>
        <v>46</v>
      </c>
      <c r="B54" s="67" t="s">
        <v>164</v>
      </c>
      <c r="C54" s="25">
        <v>7550</v>
      </c>
      <c r="D54" s="25">
        <v>31078</v>
      </c>
      <c r="E54" s="25">
        <v>13</v>
      </c>
      <c r="F54" s="68">
        <f t="shared" si="1"/>
        <v>0.17218543046357615</v>
      </c>
      <c r="G54" s="25">
        <v>89</v>
      </c>
      <c r="H54" s="68">
        <f t="shared" si="2"/>
        <v>1.1788079470198676</v>
      </c>
    </row>
    <row r="55" spans="1:8" s="26" customFormat="1" ht="19.149999999999999" customHeight="1">
      <c r="A55" s="52">
        <f t="shared" si="0"/>
        <v>47</v>
      </c>
      <c r="B55" s="67" t="s">
        <v>165</v>
      </c>
      <c r="C55" s="25">
        <v>15437</v>
      </c>
      <c r="D55" s="25">
        <v>55236</v>
      </c>
      <c r="E55" s="25">
        <v>52</v>
      </c>
      <c r="F55" s="68">
        <f t="shared" si="1"/>
        <v>0.3368530154822828</v>
      </c>
      <c r="G55" s="25">
        <v>0</v>
      </c>
      <c r="H55" s="68">
        <f t="shared" si="2"/>
        <v>0</v>
      </c>
    </row>
    <row r="56" spans="1:8" s="26" customFormat="1" ht="19.149999999999999" customHeight="1">
      <c r="A56" s="52">
        <f t="shared" si="0"/>
        <v>48</v>
      </c>
      <c r="B56" s="67" t="s">
        <v>166</v>
      </c>
      <c r="C56" s="25">
        <v>6525</v>
      </c>
      <c r="D56" s="25">
        <v>31494</v>
      </c>
      <c r="E56" s="25">
        <v>22</v>
      </c>
      <c r="F56" s="68">
        <f t="shared" si="1"/>
        <v>0.33716475095785442</v>
      </c>
      <c r="G56" s="25">
        <v>85</v>
      </c>
      <c r="H56" s="68">
        <f t="shared" si="2"/>
        <v>1.3026819923371646</v>
      </c>
    </row>
    <row r="57" spans="1:8" s="26" customFormat="1" ht="19.149999999999999" customHeight="1">
      <c r="A57" s="52">
        <f t="shared" si="0"/>
        <v>49</v>
      </c>
      <c r="B57" s="67" t="s">
        <v>167</v>
      </c>
      <c r="C57" s="25">
        <v>7830</v>
      </c>
      <c r="D57" s="25">
        <v>34635</v>
      </c>
      <c r="E57" s="25"/>
      <c r="F57" s="68">
        <f t="shared" si="1"/>
        <v>0</v>
      </c>
      <c r="G57" s="25"/>
      <c r="H57" s="68">
        <f t="shared" si="2"/>
        <v>0</v>
      </c>
    </row>
    <row r="58" spans="1:8" s="26" customFormat="1" ht="19.149999999999999" customHeight="1">
      <c r="A58" s="52">
        <f t="shared" si="0"/>
        <v>50</v>
      </c>
      <c r="B58" s="67" t="s">
        <v>168</v>
      </c>
      <c r="C58" s="25">
        <v>9103</v>
      </c>
      <c r="D58" s="25">
        <v>41102</v>
      </c>
      <c r="E58" s="25">
        <v>6</v>
      </c>
      <c r="F58" s="68">
        <f t="shared" si="1"/>
        <v>6.5912336592332199E-2</v>
      </c>
      <c r="G58" s="25">
        <v>0</v>
      </c>
      <c r="H58" s="68">
        <f t="shared" si="2"/>
        <v>0</v>
      </c>
    </row>
    <row r="59" spans="1:8" s="26" customFormat="1" ht="19.149999999999999" customHeight="1">
      <c r="A59" s="52">
        <f t="shared" si="0"/>
        <v>51</v>
      </c>
      <c r="B59" s="67" t="s">
        <v>169</v>
      </c>
      <c r="C59" s="25">
        <v>8133</v>
      </c>
      <c r="D59" s="25">
        <v>35875</v>
      </c>
      <c r="E59" s="25">
        <v>0</v>
      </c>
      <c r="F59" s="68">
        <f t="shared" si="1"/>
        <v>0</v>
      </c>
      <c r="G59" s="25">
        <v>25</v>
      </c>
      <c r="H59" s="68">
        <f t="shared" si="2"/>
        <v>0.30738964711668509</v>
      </c>
    </row>
    <row r="60" spans="1:8" s="26" customFormat="1" ht="19.149999999999999" customHeight="1">
      <c r="A60" s="52">
        <f t="shared" si="0"/>
        <v>52</v>
      </c>
      <c r="B60" s="67" t="s">
        <v>170</v>
      </c>
      <c r="C60" s="25">
        <v>10700</v>
      </c>
      <c r="D60" s="25">
        <v>37409</v>
      </c>
      <c r="E60" s="25">
        <v>0</v>
      </c>
      <c r="F60" s="68">
        <f t="shared" si="1"/>
        <v>0</v>
      </c>
      <c r="G60" s="25">
        <v>12</v>
      </c>
      <c r="H60" s="68">
        <f t="shared" si="2"/>
        <v>0.11214953271028037</v>
      </c>
    </row>
    <row r="61" spans="1:8" s="26" customFormat="1" ht="19.149999999999999" customHeight="1">
      <c r="A61" s="52">
        <f t="shared" si="0"/>
        <v>53</v>
      </c>
      <c r="B61" s="67" t="s">
        <v>171</v>
      </c>
      <c r="C61" s="25">
        <v>3755</v>
      </c>
      <c r="D61" s="25">
        <v>14666</v>
      </c>
      <c r="E61" s="25">
        <v>1</v>
      </c>
      <c r="F61" s="68">
        <f t="shared" si="1"/>
        <v>2.6631158455392809E-2</v>
      </c>
      <c r="G61" s="25">
        <v>10</v>
      </c>
      <c r="H61" s="68">
        <f t="shared" si="2"/>
        <v>0.26631158455392812</v>
      </c>
    </row>
    <row r="62" spans="1:8" s="26" customFormat="1" ht="19.149999999999999" customHeight="1">
      <c r="A62" s="52">
        <f t="shared" si="0"/>
        <v>54</v>
      </c>
      <c r="B62" s="67" t="s">
        <v>172</v>
      </c>
      <c r="C62" s="25">
        <v>16765</v>
      </c>
      <c r="D62" s="25">
        <v>77159</v>
      </c>
      <c r="E62" s="25">
        <v>0</v>
      </c>
      <c r="F62" s="68">
        <f t="shared" si="1"/>
        <v>0</v>
      </c>
      <c r="G62" s="25">
        <v>0</v>
      </c>
      <c r="H62" s="68">
        <f t="shared" si="2"/>
        <v>0</v>
      </c>
    </row>
    <row r="63" spans="1:8" s="26" customFormat="1" ht="19.149999999999999" customHeight="1">
      <c r="A63" s="52">
        <f t="shared" si="0"/>
        <v>55</v>
      </c>
      <c r="B63" s="67" t="s">
        <v>173</v>
      </c>
      <c r="C63" s="25">
        <v>7462</v>
      </c>
      <c r="D63" s="25">
        <v>30375</v>
      </c>
      <c r="E63" s="25">
        <v>9</v>
      </c>
      <c r="F63" s="68">
        <f t="shared" si="1"/>
        <v>0.12061109622085232</v>
      </c>
      <c r="G63" s="25">
        <v>29</v>
      </c>
      <c r="H63" s="68">
        <f t="shared" si="2"/>
        <v>0.38863575448941301</v>
      </c>
    </row>
    <row r="64" spans="1:8" s="26" customFormat="1" ht="19.149999999999999" customHeight="1">
      <c r="A64" s="52">
        <f t="shared" si="0"/>
        <v>56</v>
      </c>
      <c r="B64" s="67" t="s">
        <v>174</v>
      </c>
      <c r="C64" s="25">
        <v>7972</v>
      </c>
      <c r="D64" s="25">
        <v>30912</v>
      </c>
      <c r="E64" s="25">
        <v>18</v>
      </c>
      <c r="F64" s="68">
        <f t="shared" si="1"/>
        <v>0.22579026593075766</v>
      </c>
      <c r="G64" s="25">
        <v>59</v>
      </c>
      <c r="H64" s="68">
        <f t="shared" si="2"/>
        <v>0.74009031610637233</v>
      </c>
    </row>
    <row r="65" spans="1:8" s="26" customFormat="1" ht="19.149999999999999" customHeight="1">
      <c r="A65" s="52">
        <f t="shared" si="0"/>
        <v>57</v>
      </c>
      <c r="B65" s="67" t="s">
        <v>175</v>
      </c>
      <c r="C65" s="25">
        <v>7707</v>
      </c>
      <c r="D65" s="25">
        <v>33692</v>
      </c>
      <c r="E65" s="25">
        <v>75</v>
      </c>
      <c r="F65" s="68">
        <f t="shared" si="1"/>
        <v>0.97314130011677691</v>
      </c>
      <c r="G65" s="25">
        <v>0</v>
      </c>
      <c r="H65" s="68">
        <f t="shared" si="2"/>
        <v>0</v>
      </c>
    </row>
    <row r="66" spans="1:8" s="26" customFormat="1" ht="19.149999999999999" customHeight="1">
      <c r="A66" s="52">
        <f t="shared" si="0"/>
        <v>58</v>
      </c>
      <c r="B66" s="67" t="s">
        <v>176</v>
      </c>
      <c r="C66" s="25">
        <v>9733</v>
      </c>
      <c r="D66" s="25">
        <v>35574</v>
      </c>
      <c r="E66" s="25">
        <v>12</v>
      </c>
      <c r="F66" s="68">
        <f t="shared" si="1"/>
        <v>0.12329189355799856</v>
      </c>
      <c r="G66" s="25">
        <v>64</v>
      </c>
      <c r="H66" s="68">
        <f t="shared" si="2"/>
        <v>0.65755676564265897</v>
      </c>
    </row>
    <row r="67" spans="1:8" s="26" customFormat="1" ht="19.149999999999999" customHeight="1">
      <c r="A67" s="52">
        <f t="shared" si="0"/>
        <v>59</v>
      </c>
      <c r="B67" s="67" t="s">
        <v>177</v>
      </c>
      <c r="C67" s="25">
        <v>5343</v>
      </c>
      <c r="D67" s="25">
        <v>21946</v>
      </c>
      <c r="E67" s="25">
        <v>3</v>
      </c>
      <c r="F67" s="68">
        <f t="shared" si="1"/>
        <v>5.6148231330713082E-2</v>
      </c>
      <c r="G67" s="25">
        <v>81</v>
      </c>
      <c r="H67" s="68">
        <f t="shared" si="2"/>
        <v>1.5160022459292533</v>
      </c>
    </row>
    <row r="68" spans="1:8" s="26" customFormat="1" ht="19.149999999999999" customHeight="1">
      <c r="A68" s="52">
        <f t="shared" si="0"/>
        <v>60</v>
      </c>
      <c r="B68" s="67" t="s">
        <v>178</v>
      </c>
      <c r="C68" s="25">
        <v>16012</v>
      </c>
      <c r="D68" s="25">
        <v>72814</v>
      </c>
      <c r="E68" s="25">
        <v>166</v>
      </c>
      <c r="F68" s="68">
        <f t="shared" si="1"/>
        <v>1.0367224581563828</v>
      </c>
      <c r="G68" s="25">
        <v>0</v>
      </c>
      <c r="H68" s="68">
        <f t="shared" si="2"/>
        <v>0</v>
      </c>
    </row>
    <row r="69" spans="1:8" s="26" customFormat="1" ht="19.149999999999999" customHeight="1">
      <c r="A69" s="52">
        <f t="shared" si="0"/>
        <v>61</v>
      </c>
      <c r="B69" s="67" t="s">
        <v>179</v>
      </c>
      <c r="C69" s="25">
        <v>6194</v>
      </c>
      <c r="D69" s="25">
        <v>24314</v>
      </c>
      <c r="E69" s="25">
        <v>0</v>
      </c>
      <c r="F69" s="68">
        <f t="shared" si="1"/>
        <v>0</v>
      </c>
      <c r="G69" s="25">
        <v>1</v>
      </c>
      <c r="H69" s="68">
        <f t="shared" si="2"/>
        <v>1.6144656118824669E-2</v>
      </c>
    </row>
    <row r="70" spans="1:8" s="26" customFormat="1" ht="19.149999999999999" customHeight="1">
      <c r="A70" s="52">
        <f t="shared" si="0"/>
        <v>62</v>
      </c>
      <c r="B70" s="67" t="s">
        <v>180</v>
      </c>
      <c r="C70" s="25">
        <v>29097</v>
      </c>
      <c r="D70" s="25">
        <v>95548</v>
      </c>
      <c r="E70" s="25">
        <v>73</v>
      </c>
      <c r="F70" s="68">
        <f t="shared" si="1"/>
        <v>0.25088497095920542</v>
      </c>
      <c r="G70" s="25">
        <v>0</v>
      </c>
      <c r="H70" s="68">
        <f t="shared" si="2"/>
        <v>0</v>
      </c>
    </row>
    <row r="71" spans="1:8" s="26" customFormat="1" ht="19.149999999999999" customHeight="1">
      <c r="A71" s="52">
        <f t="shared" si="0"/>
        <v>63</v>
      </c>
      <c r="B71" s="67" t="s">
        <v>181</v>
      </c>
      <c r="C71" s="25">
        <v>11401</v>
      </c>
      <c r="D71" s="25">
        <v>51866</v>
      </c>
      <c r="E71" s="25">
        <v>0</v>
      </c>
      <c r="F71" s="68">
        <f t="shared" si="1"/>
        <v>0</v>
      </c>
      <c r="G71" s="25">
        <v>0</v>
      </c>
      <c r="H71" s="68">
        <f t="shared" si="2"/>
        <v>0</v>
      </c>
    </row>
    <row r="72" spans="1:8" s="26" customFormat="1" ht="19.149999999999999" customHeight="1">
      <c r="A72" s="52">
        <f t="shared" si="0"/>
        <v>64</v>
      </c>
      <c r="B72" s="67" t="s">
        <v>182</v>
      </c>
      <c r="C72" s="25">
        <v>9257</v>
      </c>
      <c r="D72" s="25">
        <v>45205</v>
      </c>
      <c r="E72" s="25">
        <v>40</v>
      </c>
      <c r="F72" s="68">
        <f t="shared" si="1"/>
        <v>0.4321054337258291</v>
      </c>
      <c r="G72" s="25">
        <v>0</v>
      </c>
      <c r="H72" s="68">
        <f t="shared" si="2"/>
        <v>0</v>
      </c>
    </row>
    <row r="73" spans="1:8" s="26" customFormat="1" ht="19.149999999999999" customHeight="1">
      <c r="A73" s="52">
        <f t="shared" si="0"/>
        <v>65</v>
      </c>
      <c r="B73" s="67" t="s">
        <v>183</v>
      </c>
      <c r="C73" s="124">
        <v>7934</v>
      </c>
      <c r="D73" s="25">
        <v>37033</v>
      </c>
      <c r="E73" s="25">
        <v>37</v>
      </c>
      <c r="F73" s="68">
        <f t="shared" si="1"/>
        <v>0.46634736576758257</v>
      </c>
      <c r="G73" s="25">
        <v>1</v>
      </c>
      <c r="H73" s="68">
        <f t="shared" si="2"/>
        <v>1.2603982858583312E-2</v>
      </c>
    </row>
    <row r="74" spans="1:8" s="26" customFormat="1" ht="19.149999999999999" customHeight="1">
      <c r="A74" s="52">
        <f t="shared" ref="A74:A80" si="3">ROW()-8</f>
        <v>66</v>
      </c>
      <c r="B74" s="67" t="s">
        <v>184</v>
      </c>
      <c r="C74" s="25">
        <v>9795</v>
      </c>
      <c r="D74" s="25">
        <v>47324</v>
      </c>
      <c r="E74" s="25">
        <v>7</v>
      </c>
      <c r="F74" s="68">
        <f t="shared" ref="F74:F80" si="4">E74*100/C74</f>
        <v>7.1465033180193982E-2</v>
      </c>
      <c r="G74" s="25">
        <v>29</v>
      </c>
      <c r="H74" s="68">
        <f t="shared" ref="H74:H80" si="5">G74*100/C74</f>
        <v>0.29606942317508933</v>
      </c>
    </row>
    <row r="75" spans="1:8" s="26" customFormat="1" ht="19.149999999999999" customHeight="1">
      <c r="A75" s="52">
        <f t="shared" si="3"/>
        <v>67</v>
      </c>
      <c r="B75" s="67" t="s">
        <v>185</v>
      </c>
      <c r="C75" s="25">
        <v>6038</v>
      </c>
      <c r="D75" s="25">
        <v>27003</v>
      </c>
      <c r="E75" s="25">
        <v>33</v>
      </c>
      <c r="F75" s="68">
        <f t="shared" si="4"/>
        <v>0.54653858893673402</v>
      </c>
      <c r="G75" s="25">
        <v>0</v>
      </c>
      <c r="H75" s="68">
        <f t="shared" si="5"/>
        <v>0</v>
      </c>
    </row>
    <row r="76" spans="1:8" s="26" customFormat="1" ht="19.149999999999999" customHeight="1">
      <c r="A76" s="52">
        <f t="shared" si="3"/>
        <v>68</v>
      </c>
      <c r="B76" s="67" t="s">
        <v>186</v>
      </c>
      <c r="C76" s="25">
        <v>18256</v>
      </c>
      <c r="D76" s="25">
        <v>80444</v>
      </c>
      <c r="E76" s="25">
        <v>129</v>
      </c>
      <c r="F76" s="68">
        <f t="shared" si="4"/>
        <v>0.70661700262927252</v>
      </c>
      <c r="G76" s="25">
        <v>0</v>
      </c>
      <c r="H76" s="68">
        <f t="shared" si="5"/>
        <v>0</v>
      </c>
    </row>
    <row r="77" spans="1:8" s="26" customFormat="1" ht="19.149999999999999" customHeight="1">
      <c r="A77" s="52">
        <f t="shared" si="3"/>
        <v>69</v>
      </c>
      <c r="B77" s="67" t="s">
        <v>187</v>
      </c>
      <c r="C77" s="25">
        <v>23901</v>
      </c>
      <c r="D77" s="25">
        <v>106146</v>
      </c>
      <c r="E77" s="25">
        <v>56</v>
      </c>
      <c r="F77" s="68">
        <f t="shared" si="4"/>
        <v>0.23429982009120956</v>
      </c>
      <c r="G77" s="25">
        <v>0</v>
      </c>
      <c r="H77" s="68">
        <f t="shared" si="5"/>
        <v>0</v>
      </c>
    </row>
    <row r="78" spans="1:8" s="26" customFormat="1" ht="19.149999999999999" customHeight="1">
      <c r="A78" s="52">
        <f t="shared" si="3"/>
        <v>70</v>
      </c>
      <c r="B78" s="67" t="s">
        <v>188</v>
      </c>
      <c r="C78" s="25">
        <v>6253</v>
      </c>
      <c r="D78" s="25">
        <v>25030</v>
      </c>
      <c r="E78" s="25">
        <v>16</v>
      </c>
      <c r="F78" s="68">
        <f t="shared" si="4"/>
        <v>0.25587717895410206</v>
      </c>
      <c r="G78" s="25">
        <v>0</v>
      </c>
      <c r="H78" s="68">
        <f t="shared" si="5"/>
        <v>0</v>
      </c>
    </row>
    <row r="79" spans="1:8" s="26" customFormat="1" ht="19.149999999999999" customHeight="1">
      <c r="A79" s="52">
        <f t="shared" si="3"/>
        <v>71</v>
      </c>
      <c r="B79" s="67" t="s">
        <v>189</v>
      </c>
      <c r="C79" s="25">
        <v>4946</v>
      </c>
      <c r="D79" s="25">
        <v>21453</v>
      </c>
      <c r="E79" s="25">
        <v>0</v>
      </c>
      <c r="F79" s="68">
        <f t="shared" si="4"/>
        <v>0</v>
      </c>
      <c r="G79" s="25">
        <v>33</v>
      </c>
      <c r="H79" s="68">
        <f t="shared" si="5"/>
        <v>0.66720582288718155</v>
      </c>
    </row>
    <row r="80" spans="1:8" s="26" customFormat="1" ht="19.149999999999999" customHeight="1">
      <c r="A80" s="52">
        <f t="shared" si="3"/>
        <v>72</v>
      </c>
      <c r="B80" s="69" t="s">
        <v>190</v>
      </c>
      <c r="C80" s="25">
        <v>5045</v>
      </c>
      <c r="D80" s="25">
        <v>21356</v>
      </c>
      <c r="E80" s="25">
        <v>24</v>
      </c>
      <c r="F80" s="68">
        <f t="shared" si="4"/>
        <v>0.47571853320118929</v>
      </c>
      <c r="G80" s="25">
        <v>0</v>
      </c>
      <c r="H80" s="68">
        <f t="shared" si="5"/>
        <v>0</v>
      </c>
    </row>
    <row r="81" spans="1:8" ht="19.149999999999999" customHeight="1">
      <c r="A81" s="16" t="s">
        <v>11</v>
      </c>
      <c r="B81" s="17" t="s">
        <v>85</v>
      </c>
      <c r="C81" s="24">
        <f>SUM(C82:C104)</f>
        <v>451108</v>
      </c>
      <c r="D81" s="24">
        <f>SUM(D82:D104)</f>
        <v>1756854</v>
      </c>
      <c r="E81" s="24">
        <f>SUM(E82:E104)</f>
        <v>193</v>
      </c>
      <c r="F81" s="45">
        <f>E81*100/C81</f>
        <v>4.2783546290467031E-2</v>
      </c>
      <c r="G81" s="24">
        <f>SUM(G82:G104)</f>
        <v>132</v>
      </c>
      <c r="H81" s="45">
        <f>G81*100/C81</f>
        <v>2.9261285545811647E-2</v>
      </c>
    </row>
    <row r="82" spans="1:8" s="26" customFormat="1" ht="19.149999999999999" customHeight="1">
      <c r="A82" s="52">
        <f>ROW()-81</f>
        <v>1</v>
      </c>
      <c r="B82" s="69" t="s">
        <v>191</v>
      </c>
      <c r="C82" s="70">
        <v>8752</v>
      </c>
      <c r="D82" s="70">
        <v>35698</v>
      </c>
      <c r="E82" s="25">
        <v>0</v>
      </c>
      <c r="F82" s="68">
        <f>E82*100/C82</f>
        <v>0</v>
      </c>
      <c r="G82" s="25">
        <v>17</v>
      </c>
      <c r="H82" s="68">
        <f>G82*100/C82</f>
        <v>0.19424131627056673</v>
      </c>
    </row>
    <row r="83" spans="1:8" s="26" customFormat="1" ht="19.149999999999999" customHeight="1">
      <c r="A83" s="52">
        <f>ROW()-81</f>
        <v>2</v>
      </c>
      <c r="B83" s="69" t="s">
        <v>192</v>
      </c>
      <c r="C83" s="71">
        <v>9294</v>
      </c>
      <c r="D83" s="71">
        <v>36765</v>
      </c>
      <c r="E83" s="25">
        <v>24</v>
      </c>
      <c r="F83" s="68">
        <f t="shared" ref="F83:F104" si="6">E83*100/C83</f>
        <v>0.25823111684958039</v>
      </c>
      <c r="G83" s="25">
        <v>0</v>
      </c>
      <c r="H83" s="68">
        <f t="shared" ref="H83:H104" si="7">G83*100/C83</f>
        <v>0</v>
      </c>
    </row>
    <row r="84" spans="1:8" s="26" customFormat="1" ht="19.149999999999999" customHeight="1">
      <c r="A84" s="52">
        <f t="shared" ref="A84:A104" si="8">ROW()-81</f>
        <v>3</v>
      </c>
      <c r="B84" s="72" t="s">
        <v>193</v>
      </c>
      <c r="C84" s="46">
        <v>22921</v>
      </c>
      <c r="D84" s="46">
        <v>85579</v>
      </c>
      <c r="E84" s="73">
        <v>0</v>
      </c>
      <c r="F84" s="68">
        <f t="shared" si="6"/>
        <v>0</v>
      </c>
      <c r="G84" s="25">
        <v>0</v>
      </c>
      <c r="H84" s="68">
        <f t="shared" si="7"/>
        <v>0</v>
      </c>
    </row>
    <row r="85" spans="1:8" s="26" customFormat="1" ht="19.149999999999999" customHeight="1">
      <c r="A85" s="52">
        <f t="shared" si="8"/>
        <v>4</v>
      </c>
      <c r="B85" s="69" t="s">
        <v>194</v>
      </c>
      <c r="C85" s="74">
        <v>10199</v>
      </c>
      <c r="D85" s="74">
        <v>41799</v>
      </c>
      <c r="E85" s="25">
        <v>0</v>
      </c>
      <c r="F85" s="68">
        <f t="shared" si="6"/>
        <v>0</v>
      </c>
      <c r="G85" s="25">
        <v>32</v>
      </c>
      <c r="H85" s="68">
        <f t="shared" si="7"/>
        <v>0.31375625061280515</v>
      </c>
    </row>
    <row r="86" spans="1:8" s="26" customFormat="1" ht="19.149999999999999" customHeight="1">
      <c r="A86" s="52">
        <f t="shared" si="8"/>
        <v>5</v>
      </c>
      <c r="B86" s="69" t="s">
        <v>195</v>
      </c>
      <c r="C86" s="25">
        <v>9030</v>
      </c>
      <c r="D86" s="25">
        <v>35182</v>
      </c>
      <c r="E86" s="25">
        <v>22</v>
      </c>
      <c r="F86" s="68">
        <f t="shared" si="6"/>
        <v>0.24363233665559247</v>
      </c>
      <c r="G86" s="25">
        <v>4</v>
      </c>
      <c r="H86" s="68">
        <f t="shared" si="7"/>
        <v>4.4296788482834998E-2</v>
      </c>
    </row>
    <row r="87" spans="1:8" s="26" customFormat="1" ht="19.149999999999999" customHeight="1">
      <c r="A87" s="52">
        <f t="shared" si="8"/>
        <v>6</v>
      </c>
      <c r="B87" s="69" t="s">
        <v>196</v>
      </c>
      <c r="C87" s="25">
        <v>35906</v>
      </c>
      <c r="D87" s="25">
        <v>115340</v>
      </c>
      <c r="E87" s="25">
        <v>0</v>
      </c>
      <c r="F87" s="68">
        <f t="shared" si="6"/>
        <v>0</v>
      </c>
      <c r="G87" s="25">
        <v>0</v>
      </c>
      <c r="H87" s="68">
        <f t="shared" si="7"/>
        <v>0</v>
      </c>
    </row>
    <row r="88" spans="1:8" s="26" customFormat="1" ht="19.149999999999999" customHeight="1">
      <c r="A88" s="52">
        <f t="shared" si="8"/>
        <v>7</v>
      </c>
      <c r="B88" s="69" t="s">
        <v>197</v>
      </c>
      <c r="C88" s="25">
        <v>13730</v>
      </c>
      <c r="D88" s="25">
        <v>43687</v>
      </c>
      <c r="E88" s="25">
        <v>0</v>
      </c>
      <c r="F88" s="68">
        <f t="shared" si="6"/>
        <v>0</v>
      </c>
      <c r="G88" s="25">
        <v>34</v>
      </c>
      <c r="H88" s="68">
        <f t="shared" si="7"/>
        <v>0.24763292061179898</v>
      </c>
    </row>
    <row r="89" spans="1:8" s="26" customFormat="1" ht="19.149999999999999" customHeight="1">
      <c r="A89" s="52">
        <f t="shared" si="8"/>
        <v>8</v>
      </c>
      <c r="B89" s="69" t="s">
        <v>198</v>
      </c>
      <c r="C89" s="25">
        <v>14038</v>
      </c>
      <c r="D89" s="25">
        <v>38447</v>
      </c>
      <c r="E89" s="25">
        <v>0</v>
      </c>
      <c r="F89" s="68">
        <f t="shared" si="6"/>
        <v>0</v>
      </c>
      <c r="G89" s="25">
        <v>0</v>
      </c>
      <c r="H89" s="68">
        <f t="shared" si="7"/>
        <v>0</v>
      </c>
    </row>
    <row r="90" spans="1:8" s="26" customFormat="1" ht="19.149999999999999" customHeight="1">
      <c r="A90" s="52">
        <f t="shared" si="8"/>
        <v>9</v>
      </c>
      <c r="B90" s="69" t="s">
        <v>199</v>
      </c>
      <c r="C90" s="25">
        <v>5818</v>
      </c>
      <c r="D90" s="25">
        <v>25178</v>
      </c>
      <c r="E90" s="25">
        <v>10</v>
      </c>
      <c r="F90" s="68">
        <f t="shared" si="6"/>
        <v>0.17188037126160194</v>
      </c>
      <c r="G90" s="25">
        <v>0</v>
      </c>
      <c r="H90" s="68">
        <f t="shared" si="7"/>
        <v>0</v>
      </c>
    </row>
    <row r="91" spans="1:8" s="26" customFormat="1" ht="19.149999999999999" customHeight="1">
      <c r="A91" s="52">
        <f t="shared" si="8"/>
        <v>10</v>
      </c>
      <c r="B91" s="69" t="s">
        <v>200</v>
      </c>
      <c r="C91" s="25">
        <v>25041</v>
      </c>
      <c r="D91" s="25">
        <v>92492</v>
      </c>
      <c r="E91" s="25">
        <v>17</v>
      </c>
      <c r="F91" s="68">
        <f t="shared" si="6"/>
        <v>6.7888662593346916E-2</v>
      </c>
      <c r="G91" s="25">
        <v>0</v>
      </c>
      <c r="H91" s="68">
        <f t="shared" si="7"/>
        <v>0</v>
      </c>
    </row>
    <row r="92" spans="1:8" s="26" customFormat="1" ht="19.149999999999999" customHeight="1">
      <c r="A92" s="52">
        <f t="shared" si="8"/>
        <v>11</v>
      </c>
      <c r="B92" s="69" t="s">
        <v>201</v>
      </c>
      <c r="C92" s="25">
        <v>40634</v>
      </c>
      <c r="D92" s="25">
        <v>168614</v>
      </c>
      <c r="E92" s="25">
        <v>19</v>
      </c>
      <c r="F92" s="68">
        <f t="shared" si="6"/>
        <v>4.6758871880691048E-2</v>
      </c>
      <c r="G92" s="25">
        <v>0</v>
      </c>
      <c r="H92" s="68">
        <f t="shared" si="7"/>
        <v>0</v>
      </c>
    </row>
    <row r="93" spans="1:8" s="26" customFormat="1" ht="19.149999999999999" customHeight="1">
      <c r="A93" s="52">
        <f t="shared" si="8"/>
        <v>12</v>
      </c>
      <c r="B93" s="69" t="s">
        <v>202</v>
      </c>
      <c r="C93" s="25">
        <v>19044</v>
      </c>
      <c r="D93" s="25">
        <v>76135</v>
      </c>
      <c r="E93" s="25">
        <v>3</v>
      </c>
      <c r="F93" s="68">
        <f t="shared" si="6"/>
        <v>1.5752993068683049E-2</v>
      </c>
      <c r="G93" s="25">
        <v>0</v>
      </c>
      <c r="H93" s="68">
        <f t="shared" si="7"/>
        <v>0</v>
      </c>
    </row>
    <row r="94" spans="1:8" s="26" customFormat="1" ht="19.149999999999999" customHeight="1">
      <c r="A94" s="52">
        <f t="shared" si="8"/>
        <v>13</v>
      </c>
      <c r="B94" s="69" t="s">
        <v>203</v>
      </c>
      <c r="C94" s="25">
        <v>17890</v>
      </c>
      <c r="D94" s="25">
        <v>79529</v>
      </c>
      <c r="E94" s="25">
        <v>30</v>
      </c>
      <c r="F94" s="68">
        <f t="shared" si="6"/>
        <v>0.16769144773616546</v>
      </c>
      <c r="G94" s="25">
        <v>3</v>
      </c>
      <c r="H94" s="68">
        <f t="shared" si="7"/>
        <v>1.6769144773616546E-2</v>
      </c>
    </row>
    <row r="95" spans="1:8" s="26" customFormat="1" ht="19.149999999999999" customHeight="1">
      <c r="A95" s="52">
        <f t="shared" si="8"/>
        <v>14</v>
      </c>
      <c r="B95" s="69" t="s">
        <v>204</v>
      </c>
      <c r="C95" s="25">
        <v>10791</v>
      </c>
      <c r="D95" s="25">
        <v>37123</v>
      </c>
      <c r="E95" s="25">
        <v>0</v>
      </c>
      <c r="F95" s="68">
        <f t="shared" si="6"/>
        <v>0</v>
      </c>
      <c r="G95" s="25">
        <v>25</v>
      </c>
      <c r="H95" s="68">
        <f t="shared" si="7"/>
        <v>0.23167454360114911</v>
      </c>
    </row>
    <row r="96" spans="1:8" s="26" customFormat="1" ht="19.149999999999999" customHeight="1">
      <c r="A96" s="52">
        <f t="shared" si="8"/>
        <v>15</v>
      </c>
      <c r="B96" s="69" t="s">
        <v>205</v>
      </c>
      <c r="C96" s="25">
        <v>12760</v>
      </c>
      <c r="D96" s="25">
        <v>45770</v>
      </c>
      <c r="E96" s="25">
        <v>0</v>
      </c>
      <c r="F96" s="68">
        <f t="shared" si="6"/>
        <v>0</v>
      </c>
      <c r="G96" s="25">
        <v>2</v>
      </c>
      <c r="H96" s="68">
        <f t="shared" si="7"/>
        <v>1.5673981191222569E-2</v>
      </c>
    </row>
    <row r="97" spans="1:10" s="26" customFormat="1" ht="19.149999999999999" customHeight="1">
      <c r="A97" s="52">
        <f t="shared" si="8"/>
        <v>16</v>
      </c>
      <c r="B97" s="69" t="s">
        <v>206</v>
      </c>
      <c r="C97" s="140">
        <v>8517</v>
      </c>
      <c r="D97" s="25">
        <v>32929</v>
      </c>
      <c r="E97" s="25">
        <v>0</v>
      </c>
      <c r="F97" s="68">
        <f t="shared" si="6"/>
        <v>0</v>
      </c>
      <c r="G97" s="25">
        <v>13</v>
      </c>
      <c r="H97" s="68">
        <f t="shared" si="7"/>
        <v>0.1526359046612657</v>
      </c>
    </row>
    <row r="98" spans="1:10" s="26" customFormat="1" ht="19.149999999999999" customHeight="1">
      <c r="A98" s="52">
        <f t="shared" si="8"/>
        <v>17</v>
      </c>
      <c r="B98" s="69" t="s">
        <v>207</v>
      </c>
      <c r="C98" s="25">
        <v>15829</v>
      </c>
      <c r="D98" s="25">
        <v>72827</v>
      </c>
      <c r="E98" s="25">
        <v>12</v>
      </c>
      <c r="F98" s="68">
        <f t="shared" si="6"/>
        <v>7.5810221744898598E-2</v>
      </c>
      <c r="G98" s="25">
        <v>0</v>
      </c>
      <c r="H98" s="68">
        <f t="shared" si="7"/>
        <v>0</v>
      </c>
    </row>
    <row r="99" spans="1:10" s="26" customFormat="1" ht="19.149999999999999" customHeight="1">
      <c r="A99" s="52">
        <f t="shared" si="8"/>
        <v>18</v>
      </c>
      <c r="B99" s="69" t="s">
        <v>208</v>
      </c>
      <c r="C99" s="25">
        <v>34578</v>
      </c>
      <c r="D99" s="25">
        <v>152558</v>
      </c>
      <c r="E99" s="25">
        <v>0</v>
      </c>
      <c r="F99" s="68">
        <f t="shared" si="6"/>
        <v>0</v>
      </c>
      <c r="G99" s="25">
        <v>0</v>
      </c>
      <c r="H99" s="68">
        <f t="shared" si="7"/>
        <v>0</v>
      </c>
    </row>
    <row r="100" spans="1:10" s="26" customFormat="1" ht="19.149999999999999" customHeight="1">
      <c r="A100" s="52">
        <f t="shared" si="8"/>
        <v>19</v>
      </c>
      <c r="B100" s="69" t="s">
        <v>209</v>
      </c>
      <c r="C100" s="25">
        <v>17258</v>
      </c>
      <c r="D100" s="25">
        <v>61633</v>
      </c>
      <c r="E100" s="25">
        <v>0</v>
      </c>
      <c r="F100" s="68">
        <f t="shared" si="6"/>
        <v>0</v>
      </c>
      <c r="G100" s="25">
        <v>0</v>
      </c>
      <c r="H100" s="68">
        <f t="shared" si="7"/>
        <v>0</v>
      </c>
    </row>
    <row r="101" spans="1:10" s="26" customFormat="1" ht="19.149999999999999" customHeight="1">
      <c r="A101" s="52">
        <f t="shared" si="8"/>
        <v>20</v>
      </c>
      <c r="B101" s="69" t="s">
        <v>210</v>
      </c>
      <c r="C101" s="25">
        <v>28497</v>
      </c>
      <c r="D101" s="25">
        <v>112581</v>
      </c>
      <c r="E101" s="25">
        <v>34</v>
      </c>
      <c r="F101" s="68">
        <f t="shared" si="6"/>
        <v>0.11931080464610309</v>
      </c>
      <c r="G101" s="25">
        <v>0</v>
      </c>
      <c r="H101" s="68">
        <f t="shared" si="7"/>
        <v>0</v>
      </c>
    </row>
    <row r="102" spans="1:10" s="26" customFormat="1" ht="19.149999999999999" customHeight="1">
      <c r="A102" s="52">
        <f t="shared" si="8"/>
        <v>21</v>
      </c>
      <c r="B102" s="67" t="s">
        <v>211</v>
      </c>
      <c r="C102" s="25">
        <v>32922</v>
      </c>
      <c r="D102" s="25">
        <v>145698</v>
      </c>
      <c r="E102" s="25">
        <v>0</v>
      </c>
      <c r="F102" s="68">
        <f t="shared" si="6"/>
        <v>0</v>
      </c>
      <c r="G102" s="25">
        <v>0</v>
      </c>
      <c r="H102" s="68">
        <f t="shared" si="7"/>
        <v>0</v>
      </c>
    </row>
    <row r="103" spans="1:10" s="26" customFormat="1" ht="19.149999999999999" customHeight="1">
      <c r="A103" s="52">
        <f t="shared" si="8"/>
        <v>22</v>
      </c>
      <c r="B103" s="67" t="s">
        <v>212</v>
      </c>
      <c r="C103" s="25">
        <v>53023</v>
      </c>
      <c r="D103" s="25">
        <v>201905</v>
      </c>
      <c r="E103" s="25">
        <v>15</v>
      </c>
      <c r="F103" s="68">
        <f t="shared" si="6"/>
        <v>2.8289610169171867E-2</v>
      </c>
      <c r="G103" s="25">
        <v>0</v>
      </c>
      <c r="H103" s="68">
        <f t="shared" si="7"/>
        <v>0</v>
      </c>
    </row>
    <row r="104" spans="1:10" s="26" customFormat="1" ht="19.149999999999999" customHeight="1">
      <c r="A104" s="52">
        <f t="shared" si="8"/>
        <v>23</v>
      </c>
      <c r="B104" s="67" t="s">
        <v>213</v>
      </c>
      <c r="C104" s="25">
        <v>4636</v>
      </c>
      <c r="D104" s="25">
        <v>19385</v>
      </c>
      <c r="E104" s="25">
        <v>7</v>
      </c>
      <c r="F104" s="68">
        <f t="shared" si="6"/>
        <v>0.15099223468507333</v>
      </c>
      <c r="G104" s="25">
        <v>2</v>
      </c>
      <c r="H104" s="68">
        <f t="shared" si="7"/>
        <v>4.3140638481449528E-2</v>
      </c>
    </row>
    <row r="105" spans="1:10" ht="19.149999999999999" customHeight="1">
      <c r="A105" s="16" t="s">
        <v>37</v>
      </c>
      <c r="B105" s="17" t="s">
        <v>86</v>
      </c>
      <c r="C105" s="24">
        <f>C81+C8</f>
        <v>1210441</v>
      </c>
      <c r="D105" s="24">
        <f>D81+D8</f>
        <v>4769819</v>
      </c>
      <c r="E105" s="24">
        <f>E81+E8</f>
        <v>2907</v>
      </c>
      <c r="F105" s="45">
        <f>E105*100/C105</f>
        <v>0.24016040434849778</v>
      </c>
      <c r="G105" s="24">
        <f>G81+G8</f>
        <v>2038</v>
      </c>
      <c r="H105" s="45">
        <f>G105*100/C105</f>
        <v>0.16836838805030563</v>
      </c>
      <c r="J105" s="139">
        <f>E105+G105</f>
        <v>4945</v>
      </c>
    </row>
  </sheetData>
  <mergeCells count="8">
    <mergeCell ref="A1:H1"/>
    <mergeCell ref="A2:H2"/>
    <mergeCell ref="A4:A6"/>
    <mergeCell ref="B4:B6"/>
    <mergeCell ref="C4:D5"/>
    <mergeCell ref="E4:H4"/>
    <mergeCell ref="E5:F5"/>
    <mergeCell ref="G5:H5"/>
  </mergeCells>
  <pageMargins left="0.45" right="0.45" top="0.75" bottom="0.75" header="0.3" footer="0.3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5"/>
  <sheetViews>
    <sheetView zoomScale="115" zoomScaleNormal="115" workbookViewId="0">
      <selection activeCell="D97" sqref="D97"/>
    </sheetView>
  </sheetViews>
  <sheetFormatPr defaultColWidth="9" defaultRowHeight="15"/>
  <cols>
    <col min="1" max="1" width="5.7109375" style="2" customWidth="1"/>
    <col min="2" max="2" width="18.7109375" style="2" customWidth="1"/>
    <col min="3" max="4" width="11" style="2" customWidth="1"/>
    <col min="5" max="8" width="11.28515625" style="2" customWidth="1"/>
    <col min="9" max="16384" width="9" style="2"/>
  </cols>
  <sheetData>
    <row r="1" spans="1:8" ht="16.5">
      <c r="A1" s="147" t="s">
        <v>97</v>
      </c>
      <c r="B1" s="147"/>
      <c r="C1" s="147"/>
      <c r="D1" s="147"/>
      <c r="E1" s="147"/>
      <c r="F1" s="147"/>
      <c r="G1" s="147"/>
      <c r="H1" s="147"/>
    </row>
    <row r="2" spans="1:8" ht="37.5" customHeight="1">
      <c r="A2" s="148" t="s">
        <v>296</v>
      </c>
      <c r="B2" s="147"/>
      <c r="C2" s="147"/>
      <c r="D2" s="147"/>
      <c r="E2" s="147"/>
      <c r="F2" s="147"/>
      <c r="G2" s="147"/>
      <c r="H2" s="147"/>
    </row>
    <row r="3" spans="1:8" ht="16.5">
      <c r="A3" s="1"/>
    </row>
    <row r="4" spans="1:8" ht="17.25" customHeight="1">
      <c r="A4" s="149" t="s">
        <v>0</v>
      </c>
      <c r="B4" s="149" t="s">
        <v>1</v>
      </c>
      <c r="C4" s="149" t="s">
        <v>39</v>
      </c>
      <c r="D4" s="149"/>
      <c r="E4" s="149" t="s">
        <v>91</v>
      </c>
      <c r="F4" s="149"/>
      <c r="G4" s="149"/>
      <c r="H4" s="149"/>
    </row>
    <row r="5" spans="1:8" ht="21.75" customHeight="1">
      <c r="A5" s="149"/>
      <c r="B5" s="149"/>
      <c r="C5" s="149"/>
      <c r="D5" s="149"/>
      <c r="E5" s="149" t="s">
        <v>2</v>
      </c>
      <c r="F5" s="149"/>
      <c r="G5" s="149" t="s">
        <v>3</v>
      </c>
      <c r="H5" s="149"/>
    </row>
    <row r="6" spans="1:8" ht="20.25" customHeight="1">
      <c r="A6" s="149"/>
      <c r="B6" s="149"/>
      <c r="C6" s="9" t="s">
        <v>4</v>
      </c>
      <c r="D6" s="9" t="s">
        <v>5</v>
      </c>
      <c r="E6" s="9" t="s">
        <v>4</v>
      </c>
      <c r="F6" s="9" t="s">
        <v>6</v>
      </c>
      <c r="G6" s="9" t="s">
        <v>4</v>
      </c>
      <c r="H6" s="9" t="s">
        <v>6</v>
      </c>
    </row>
    <row r="7" spans="1:8">
      <c r="A7" s="9"/>
      <c r="B7" s="6"/>
      <c r="C7" s="5">
        <v>1</v>
      </c>
      <c r="D7" s="5">
        <v>2</v>
      </c>
      <c r="E7" s="5">
        <v>3</v>
      </c>
      <c r="F7" s="5">
        <v>4</v>
      </c>
      <c r="G7" s="5">
        <v>5</v>
      </c>
      <c r="H7" s="5">
        <v>6</v>
      </c>
    </row>
    <row r="8" spans="1:8" s="38" customFormat="1" ht="14.65" customHeight="1">
      <c r="A8" s="19" t="s">
        <v>9</v>
      </c>
      <c r="B8" s="78" t="s">
        <v>84</v>
      </c>
      <c r="C8" s="21">
        <f>'1A'!C8</f>
        <v>759333</v>
      </c>
      <c r="D8" s="21">
        <f>'1A'!D8</f>
        <v>3012965</v>
      </c>
      <c r="E8" s="21">
        <f>SUM(E9:E80)</f>
        <v>1023</v>
      </c>
      <c r="F8" s="133">
        <f>E8*100/C8</f>
        <v>0.13472350075658507</v>
      </c>
      <c r="G8" s="21">
        <f>SUM(G9:G80)</f>
        <v>4528</v>
      </c>
      <c r="H8" s="133">
        <f>G8*100/C8</f>
        <v>0.59631281664302749</v>
      </c>
    </row>
    <row r="9" spans="1:8" s="106" customFormat="1" ht="14.65" customHeight="1">
      <c r="A9" s="87">
        <f>ROW()-12</f>
        <v>-3</v>
      </c>
      <c r="B9" s="88" t="s">
        <v>119</v>
      </c>
      <c r="C9" s="22">
        <f>'1A'!C9</f>
        <v>27355</v>
      </c>
      <c r="D9" s="22">
        <f>'1A'!D9</f>
        <v>65776</v>
      </c>
      <c r="E9" s="22">
        <v>18</v>
      </c>
      <c r="F9" s="134">
        <f>E9*100/C9</f>
        <v>6.580149881191738E-2</v>
      </c>
      <c r="G9" s="22">
        <v>13</v>
      </c>
      <c r="H9" s="134">
        <f>G9*100/C9</f>
        <v>4.752330469749589E-2</v>
      </c>
    </row>
    <row r="10" spans="1:8" s="106" customFormat="1" ht="14.65" customHeight="1">
      <c r="A10" s="87">
        <f t="shared" ref="A10:A80" si="0">ROW()-12</f>
        <v>-2</v>
      </c>
      <c r="B10" s="88" t="s">
        <v>120</v>
      </c>
      <c r="C10" s="22">
        <f>'1A'!C10</f>
        <v>8543</v>
      </c>
      <c r="D10" s="22">
        <f>'1A'!D10</f>
        <v>27129</v>
      </c>
      <c r="E10" s="22">
        <v>7</v>
      </c>
      <c r="F10" s="134">
        <f t="shared" ref="F10:F73" si="1">E10*100/C10</f>
        <v>8.1938429123258813E-2</v>
      </c>
      <c r="G10" s="22">
        <v>83</v>
      </c>
      <c r="H10" s="134">
        <f t="shared" ref="H10:H73" si="2">G10*100/C10</f>
        <v>0.97155565960435442</v>
      </c>
    </row>
    <row r="11" spans="1:8" s="106" customFormat="1" ht="14.65" customHeight="1">
      <c r="A11" s="87">
        <f t="shared" si="0"/>
        <v>-1</v>
      </c>
      <c r="B11" s="88" t="s">
        <v>121</v>
      </c>
      <c r="C11" s="22">
        <f>'1A'!C11</f>
        <v>11470</v>
      </c>
      <c r="D11" s="22">
        <f>'1A'!D11</f>
        <v>47829</v>
      </c>
      <c r="E11" s="22">
        <v>11</v>
      </c>
      <c r="F11" s="134">
        <f t="shared" si="1"/>
        <v>9.5902353966870094E-2</v>
      </c>
      <c r="G11" s="22">
        <v>111</v>
      </c>
      <c r="H11" s="134">
        <f t="shared" si="2"/>
        <v>0.967741935483871</v>
      </c>
    </row>
    <row r="12" spans="1:8" s="106" customFormat="1" ht="14.65" customHeight="1">
      <c r="A12" s="87">
        <f t="shared" si="0"/>
        <v>0</v>
      </c>
      <c r="B12" s="88" t="s">
        <v>122</v>
      </c>
      <c r="C12" s="22">
        <f>'1A'!C12</f>
        <v>8283</v>
      </c>
      <c r="D12" s="22">
        <f>'1A'!D12</f>
        <v>26383</v>
      </c>
      <c r="E12" s="22">
        <v>9</v>
      </c>
      <c r="F12" s="134">
        <f t="shared" si="1"/>
        <v>0.10865628395508874</v>
      </c>
      <c r="G12" s="22">
        <v>13</v>
      </c>
      <c r="H12" s="134">
        <f t="shared" si="2"/>
        <v>0.15694796571290595</v>
      </c>
    </row>
    <row r="13" spans="1:8" s="106" customFormat="1" ht="14.65" customHeight="1">
      <c r="A13" s="87">
        <f t="shared" si="0"/>
        <v>1</v>
      </c>
      <c r="B13" s="88" t="s">
        <v>123</v>
      </c>
      <c r="C13" s="22">
        <f>'1A'!C13</f>
        <v>27214</v>
      </c>
      <c r="D13" s="22">
        <f>'1A'!D13</f>
        <v>86190</v>
      </c>
      <c r="E13" s="22">
        <v>22</v>
      </c>
      <c r="F13" s="134">
        <f t="shared" si="1"/>
        <v>8.084074373484236E-2</v>
      </c>
      <c r="G13" s="22">
        <v>114</v>
      </c>
      <c r="H13" s="134">
        <f t="shared" si="2"/>
        <v>0.41890203571691043</v>
      </c>
    </row>
    <row r="14" spans="1:8" s="106" customFormat="1" ht="14.65" customHeight="1">
      <c r="A14" s="87">
        <f t="shared" si="0"/>
        <v>2</v>
      </c>
      <c r="B14" s="88" t="s">
        <v>124</v>
      </c>
      <c r="C14" s="22">
        <f>'1A'!C14</f>
        <v>7280</v>
      </c>
      <c r="D14" s="22">
        <f>'1A'!D14</f>
        <v>28745</v>
      </c>
      <c r="E14" s="22"/>
      <c r="F14" s="134">
        <f t="shared" si="1"/>
        <v>0</v>
      </c>
      <c r="G14" s="22"/>
      <c r="H14" s="134">
        <f t="shared" si="2"/>
        <v>0</v>
      </c>
    </row>
    <row r="15" spans="1:8" s="106" customFormat="1" ht="14.65" customHeight="1">
      <c r="A15" s="87">
        <f t="shared" si="0"/>
        <v>3</v>
      </c>
      <c r="B15" s="88" t="s">
        <v>125</v>
      </c>
      <c r="C15" s="22">
        <f>'1A'!C15</f>
        <v>6605</v>
      </c>
      <c r="D15" s="22">
        <f>'1A'!D15</f>
        <v>27547</v>
      </c>
      <c r="E15" s="22"/>
      <c r="F15" s="134">
        <f t="shared" si="1"/>
        <v>0</v>
      </c>
      <c r="G15" s="22"/>
      <c r="H15" s="134">
        <f t="shared" si="2"/>
        <v>0</v>
      </c>
    </row>
    <row r="16" spans="1:8" s="106" customFormat="1" ht="14.65" customHeight="1">
      <c r="A16" s="87">
        <f t="shared" si="0"/>
        <v>4</v>
      </c>
      <c r="B16" s="88" t="s">
        <v>126</v>
      </c>
      <c r="C16" s="22">
        <f>'1A'!C16</f>
        <v>8022</v>
      </c>
      <c r="D16" s="22">
        <f>'1A'!D16</f>
        <v>34357</v>
      </c>
      <c r="E16" s="22"/>
      <c r="F16" s="134">
        <f t="shared" si="1"/>
        <v>0</v>
      </c>
      <c r="G16" s="22"/>
      <c r="H16" s="134">
        <f t="shared" si="2"/>
        <v>0</v>
      </c>
    </row>
    <row r="17" spans="1:8" s="106" customFormat="1" ht="14.65" customHeight="1">
      <c r="A17" s="87">
        <f t="shared" si="0"/>
        <v>5</v>
      </c>
      <c r="B17" s="88" t="s">
        <v>127</v>
      </c>
      <c r="C17" s="22">
        <f>'1A'!C17</f>
        <v>2059</v>
      </c>
      <c r="D17" s="22">
        <f>'1A'!D17</f>
        <v>8559</v>
      </c>
      <c r="E17" s="22"/>
      <c r="F17" s="134">
        <f t="shared" si="1"/>
        <v>0</v>
      </c>
      <c r="G17" s="22"/>
      <c r="H17" s="134">
        <f t="shared" si="2"/>
        <v>0</v>
      </c>
    </row>
    <row r="18" spans="1:8" s="106" customFormat="1" ht="14.65" customHeight="1">
      <c r="A18" s="87">
        <f t="shared" si="0"/>
        <v>6</v>
      </c>
      <c r="B18" s="88" t="s">
        <v>128</v>
      </c>
      <c r="C18" s="22">
        <f>'1A'!C18</f>
        <v>10146</v>
      </c>
      <c r="D18" s="22">
        <f>'1A'!D18</f>
        <v>46111</v>
      </c>
      <c r="E18" s="22">
        <v>0</v>
      </c>
      <c r="F18" s="134">
        <f t="shared" si="1"/>
        <v>0</v>
      </c>
      <c r="G18" s="22">
        <v>139</v>
      </c>
      <c r="H18" s="134">
        <f t="shared" si="2"/>
        <v>1.3699980287798148</v>
      </c>
    </row>
    <row r="19" spans="1:8" s="106" customFormat="1" ht="14.65" customHeight="1">
      <c r="A19" s="87">
        <f t="shared" si="0"/>
        <v>7</v>
      </c>
      <c r="B19" s="88" t="s">
        <v>129</v>
      </c>
      <c r="C19" s="22">
        <f>'1A'!C19</f>
        <v>16378</v>
      </c>
      <c r="D19" s="22">
        <f>'1A'!D19</f>
        <v>72012</v>
      </c>
      <c r="E19" s="22">
        <v>26</v>
      </c>
      <c r="F19" s="134">
        <f t="shared" si="1"/>
        <v>0.15874954206862865</v>
      </c>
      <c r="G19" s="22">
        <v>170</v>
      </c>
      <c r="H19" s="134">
        <f t="shared" si="2"/>
        <v>1.0379777750641104</v>
      </c>
    </row>
    <row r="20" spans="1:8" s="106" customFormat="1" ht="14.65" customHeight="1">
      <c r="A20" s="87">
        <f t="shared" si="0"/>
        <v>8</v>
      </c>
      <c r="B20" s="88" t="s">
        <v>130</v>
      </c>
      <c r="C20" s="22">
        <f>'1A'!C20</f>
        <v>8348</v>
      </c>
      <c r="D20" s="22">
        <f>'1A'!D20</f>
        <v>32167</v>
      </c>
      <c r="E20" s="22"/>
      <c r="F20" s="134">
        <f t="shared" si="1"/>
        <v>0</v>
      </c>
      <c r="G20" s="22"/>
      <c r="H20" s="134">
        <f t="shared" si="2"/>
        <v>0</v>
      </c>
    </row>
    <row r="21" spans="1:8" s="106" customFormat="1" ht="14.65" customHeight="1">
      <c r="A21" s="87">
        <f t="shared" si="0"/>
        <v>9</v>
      </c>
      <c r="B21" s="88" t="s">
        <v>131</v>
      </c>
      <c r="C21" s="22">
        <f>'1A'!C21</f>
        <v>17318</v>
      </c>
      <c r="D21" s="22">
        <f>'1A'!D21</f>
        <v>61940</v>
      </c>
      <c r="E21" s="22">
        <v>45</v>
      </c>
      <c r="F21" s="134">
        <f t="shared" si="1"/>
        <v>0.25984524771913614</v>
      </c>
      <c r="G21" s="22">
        <v>34</v>
      </c>
      <c r="H21" s="134">
        <f t="shared" si="2"/>
        <v>0.19632752049890287</v>
      </c>
    </row>
    <row r="22" spans="1:8" s="106" customFormat="1" ht="14.65" customHeight="1">
      <c r="A22" s="87">
        <f t="shared" si="0"/>
        <v>10</v>
      </c>
      <c r="B22" s="88" t="s">
        <v>132</v>
      </c>
      <c r="C22" s="22">
        <f>'1A'!C22</f>
        <v>1822</v>
      </c>
      <c r="D22" s="22">
        <f>'1A'!D22</f>
        <v>8314</v>
      </c>
      <c r="E22" s="22">
        <v>3</v>
      </c>
      <c r="F22" s="134">
        <f t="shared" si="1"/>
        <v>0.16465422612513722</v>
      </c>
      <c r="G22" s="22">
        <v>95</v>
      </c>
      <c r="H22" s="134">
        <f t="shared" si="2"/>
        <v>5.2140504939626782</v>
      </c>
    </row>
    <row r="23" spans="1:8" s="106" customFormat="1" ht="14.65" customHeight="1">
      <c r="A23" s="87">
        <f t="shared" si="0"/>
        <v>11</v>
      </c>
      <c r="B23" s="88" t="s">
        <v>133</v>
      </c>
      <c r="C23" s="22">
        <f>'1A'!C23</f>
        <v>5966</v>
      </c>
      <c r="D23" s="22">
        <f>'1A'!D23</f>
        <v>24525</v>
      </c>
      <c r="E23" s="22"/>
      <c r="F23" s="134">
        <f t="shared" si="1"/>
        <v>0</v>
      </c>
      <c r="G23" s="22"/>
      <c r="H23" s="134">
        <f t="shared" si="2"/>
        <v>0</v>
      </c>
    </row>
    <row r="24" spans="1:8" s="106" customFormat="1" ht="14.65" customHeight="1">
      <c r="A24" s="87">
        <f t="shared" si="0"/>
        <v>12</v>
      </c>
      <c r="B24" s="88" t="s">
        <v>134</v>
      </c>
      <c r="C24" s="22">
        <f>'1A'!C24</f>
        <v>4869</v>
      </c>
      <c r="D24" s="22">
        <f>'1A'!D24</f>
        <v>19722</v>
      </c>
      <c r="E24" s="22"/>
      <c r="F24" s="134">
        <f t="shared" si="1"/>
        <v>0</v>
      </c>
      <c r="G24" s="22"/>
      <c r="H24" s="134">
        <f t="shared" si="2"/>
        <v>0</v>
      </c>
    </row>
    <row r="25" spans="1:8" s="106" customFormat="1" ht="14.65" customHeight="1">
      <c r="A25" s="87">
        <f t="shared" si="0"/>
        <v>13</v>
      </c>
      <c r="B25" s="88" t="s">
        <v>135</v>
      </c>
      <c r="C25" s="22">
        <f>'1A'!C25</f>
        <v>19860</v>
      </c>
      <c r="D25" s="22">
        <f>'1A'!D25</f>
        <v>86581</v>
      </c>
      <c r="E25" s="22">
        <v>4</v>
      </c>
      <c r="F25" s="134">
        <f t="shared" si="1"/>
        <v>2.014098690835851E-2</v>
      </c>
      <c r="G25" s="22">
        <v>138</v>
      </c>
      <c r="H25" s="134">
        <f t="shared" si="2"/>
        <v>0.69486404833836857</v>
      </c>
    </row>
    <row r="26" spans="1:8" s="106" customFormat="1" ht="14.65" customHeight="1">
      <c r="A26" s="87">
        <f t="shared" si="0"/>
        <v>14</v>
      </c>
      <c r="B26" s="88" t="s">
        <v>136</v>
      </c>
      <c r="C26" s="22">
        <f>'1A'!C26</f>
        <v>17550</v>
      </c>
      <c r="D26" s="22">
        <f>'1A'!D26</f>
        <v>49341</v>
      </c>
      <c r="E26" s="22">
        <v>0</v>
      </c>
      <c r="F26" s="134">
        <f t="shared" si="1"/>
        <v>0</v>
      </c>
      <c r="G26" s="22">
        <v>0</v>
      </c>
      <c r="H26" s="134">
        <f t="shared" si="2"/>
        <v>0</v>
      </c>
    </row>
    <row r="27" spans="1:8" s="106" customFormat="1" ht="14.65" customHeight="1">
      <c r="A27" s="87">
        <f t="shared" si="0"/>
        <v>15</v>
      </c>
      <c r="B27" s="88" t="s">
        <v>137</v>
      </c>
      <c r="C27" s="22">
        <f>'1A'!C27</f>
        <v>10071</v>
      </c>
      <c r="D27" s="22">
        <f>'1A'!D27</f>
        <v>36227</v>
      </c>
      <c r="E27" s="22">
        <v>0</v>
      </c>
      <c r="F27" s="134">
        <f t="shared" si="1"/>
        <v>0</v>
      </c>
      <c r="G27" s="22">
        <v>0</v>
      </c>
      <c r="H27" s="134">
        <f t="shared" si="2"/>
        <v>0</v>
      </c>
    </row>
    <row r="28" spans="1:8" s="106" customFormat="1" ht="14.65" customHeight="1">
      <c r="A28" s="87">
        <f t="shared" si="0"/>
        <v>16</v>
      </c>
      <c r="B28" s="88" t="s">
        <v>138</v>
      </c>
      <c r="C28" s="22">
        <f>'1A'!C28</f>
        <v>18661</v>
      </c>
      <c r="D28" s="22">
        <f>'1A'!D28</f>
        <v>80086</v>
      </c>
      <c r="E28" s="22">
        <v>14</v>
      </c>
      <c r="F28" s="134">
        <f t="shared" si="1"/>
        <v>7.5022774770912598E-2</v>
      </c>
      <c r="G28" s="22">
        <v>184</v>
      </c>
      <c r="H28" s="134">
        <f t="shared" si="2"/>
        <v>0.98601361127485132</v>
      </c>
    </row>
    <row r="29" spans="1:8" s="106" customFormat="1" ht="14.65" customHeight="1">
      <c r="A29" s="87">
        <f t="shared" si="0"/>
        <v>17</v>
      </c>
      <c r="B29" s="88" t="s">
        <v>139</v>
      </c>
      <c r="C29" s="22">
        <f>'1A'!C29</f>
        <v>3559</v>
      </c>
      <c r="D29" s="22">
        <f>'1A'!D29</f>
        <v>13230</v>
      </c>
      <c r="E29" s="22"/>
      <c r="F29" s="134">
        <f t="shared" si="1"/>
        <v>0</v>
      </c>
      <c r="G29" s="22"/>
      <c r="H29" s="134">
        <f t="shared" si="2"/>
        <v>0</v>
      </c>
    </row>
    <row r="30" spans="1:8" s="106" customFormat="1" ht="14.65" customHeight="1">
      <c r="A30" s="87">
        <f t="shared" si="0"/>
        <v>18</v>
      </c>
      <c r="B30" s="88" t="s">
        <v>140</v>
      </c>
      <c r="C30" s="22">
        <f>'1A'!C30</f>
        <v>13526</v>
      </c>
      <c r="D30" s="22">
        <f>'1A'!D30</f>
        <v>60910</v>
      </c>
      <c r="E30" s="22">
        <v>12</v>
      </c>
      <c r="F30" s="134">
        <f t="shared" si="1"/>
        <v>8.8718024545320129E-2</v>
      </c>
      <c r="G30" s="22">
        <v>162</v>
      </c>
      <c r="H30" s="134">
        <f t="shared" si="2"/>
        <v>1.1976933313618217</v>
      </c>
    </row>
    <row r="31" spans="1:8" s="106" customFormat="1" ht="14.65" customHeight="1">
      <c r="A31" s="87">
        <f t="shared" si="0"/>
        <v>19</v>
      </c>
      <c r="B31" s="88" t="s">
        <v>141</v>
      </c>
      <c r="C31" s="22">
        <f>'1A'!C31</f>
        <v>7537</v>
      </c>
      <c r="D31" s="22">
        <f>'1A'!D31</f>
        <v>26918</v>
      </c>
      <c r="E31" s="22">
        <v>6</v>
      </c>
      <c r="F31" s="134">
        <f t="shared" si="1"/>
        <v>7.9607270797399501E-2</v>
      </c>
      <c r="G31" s="22">
        <v>84</v>
      </c>
      <c r="H31" s="134">
        <f t="shared" si="2"/>
        <v>1.114501791163593</v>
      </c>
    </row>
    <row r="32" spans="1:8" s="135" customFormat="1" ht="14.65" customHeight="1">
      <c r="A32" s="87">
        <f t="shared" si="0"/>
        <v>20</v>
      </c>
      <c r="B32" s="88" t="s">
        <v>142</v>
      </c>
      <c r="C32" s="22">
        <f>'1A'!C32</f>
        <v>7028</v>
      </c>
      <c r="D32" s="22">
        <f>'1A'!D32</f>
        <v>28107</v>
      </c>
      <c r="E32" s="22"/>
      <c r="F32" s="134">
        <f t="shared" si="1"/>
        <v>0</v>
      </c>
      <c r="G32" s="22"/>
      <c r="H32" s="134">
        <f t="shared" si="2"/>
        <v>0</v>
      </c>
    </row>
    <row r="33" spans="1:8" s="106" customFormat="1" ht="14.65" customHeight="1">
      <c r="A33" s="87">
        <f t="shared" si="0"/>
        <v>21</v>
      </c>
      <c r="B33" s="88" t="s">
        <v>143</v>
      </c>
      <c r="C33" s="22">
        <f>'1A'!C33</f>
        <v>11523</v>
      </c>
      <c r="D33" s="22">
        <f>'1A'!D33</f>
        <v>43792</v>
      </c>
      <c r="E33" s="22">
        <v>6</v>
      </c>
      <c r="F33" s="134">
        <f t="shared" si="1"/>
        <v>5.206977349648529E-2</v>
      </c>
      <c r="G33" s="22">
        <v>24</v>
      </c>
      <c r="H33" s="134">
        <f t="shared" si="2"/>
        <v>0.20827909398594116</v>
      </c>
    </row>
    <row r="34" spans="1:8" s="106" customFormat="1" ht="14.65" customHeight="1">
      <c r="A34" s="87">
        <f t="shared" si="0"/>
        <v>22</v>
      </c>
      <c r="B34" s="88" t="s">
        <v>144</v>
      </c>
      <c r="C34" s="22">
        <f>'1A'!C34</f>
        <v>28730</v>
      </c>
      <c r="D34" s="22">
        <f>'1A'!D34</f>
        <v>96026</v>
      </c>
      <c r="E34" s="22">
        <v>9</v>
      </c>
      <c r="F34" s="134">
        <f t="shared" si="1"/>
        <v>3.1326139923424992E-2</v>
      </c>
      <c r="G34" s="22">
        <v>12</v>
      </c>
      <c r="H34" s="134">
        <f t="shared" si="2"/>
        <v>4.1768186564566656E-2</v>
      </c>
    </row>
    <row r="35" spans="1:8" s="106" customFormat="1" ht="14.65" customHeight="1">
      <c r="A35" s="87">
        <f t="shared" si="0"/>
        <v>23</v>
      </c>
      <c r="B35" s="88" t="s">
        <v>145</v>
      </c>
      <c r="C35" s="22">
        <f>'1A'!C35</f>
        <v>6792</v>
      </c>
      <c r="D35" s="22">
        <f>'1A'!D35</f>
        <v>26933</v>
      </c>
      <c r="E35" s="22"/>
      <c r="F35" s="134">
        <f t="shared" si="1"/>
        <v>0</v>
      </c>
      <c r="G35" s="22"/>
      <c r="H35" s="134">
        <f t="shared" si="2"/>
        <v>0</v>
      </c>
    </row>
    <row r="36" spans="1:8" s="106" customFormat="1" ht="14.65" customHeight="1">
      <c r="A36" s="87">
        <f t="shared" si="0"/>
        <v>24</v>
      </c>
      <c r="B36" s="88" t="s">
        <v>146</v>
      </c>
      <c r="C36" s="22">
        <f>'1A'!C36</f>
        <v>8255</v>
      </c>
      <c r="D36" s="22">
        <f>'1A'!D36</f>
        <v>32299</v>
      </c>
      <c r="E36" s="22"/>
      <c r="F36" s="134">
        <f t="shared" si="1"/>
        <v>0</v>
      </c>
      <c r="G36" s="22"/>
      <c r="H36" s="134">
        <f t="shared" si="2"/>
        <v>0</v>
      </c>
    </row>
    <row r="37" spans="1:8" s="106" customFormat="1" ht="14.65" customHeight="1">
      <c r="A37" s="87">
        <f t="shared" si="0"/>
        <v>25</v>
      </c>
      <c r="B37" s="88" t="s">
        <v>147</v>
      </c>
      <c r="C37" s="22">
        <f>'1A'!C37</f>
        <v>6936</v>
      </c>
      <c r="D37" s="22">
        <f>'1A'!D37</f>
        <v>26694</v>
      </c>
      <c r="E37" s="22">
        <v>0</v>
      </c>
      <c r="F37" s="134">
        <f t="shared" si="1"/>
        <v>0</v>
      </c>
      <c r="G37" s="22">
        <v>0</v>
      </c>
      <c r="H37" s="134">
        <f t="shared" si="2"/>
        <v>0</v>
      </c>
    </row>
    <row r="38" spans="1:8" s="106" customFormat="1" ht="14.65" customHeight="1">
      <c r="A38" s="87">
        <f t="shared" si="0"/>
        <v>26</v>
      </c>
      <c r="B38" s="88" t="s">
        <v>148</v>
      </c>
      <c r="C38" s="22">
        <f>'1A'!C38</f>
        <v>5861</v>
      </c>
      <c r="D38" s="22">
        <f>'1A'!D38</f>
        <v>23995</v>
      </c>
      <c r="E38" s="22"/>
      <c r="F38" s="134">
        <f t="shared" si="1"/>
        <v>0</v>
      </c>
      <c r="G38" s="22"/>
      <c r="H38" s="134">
        <f t="shared" si="2"/>
        <v>0</v>
      </c>
    </row>
    <row r="39" spans="1:8" s="106" customFormat="1" ht="14.65" customHeight="1">
      <c r="A39" s="87">
        <f t="shared" si="0"/>
        <v>27</v>
      </c>
      <c r="B39" s="88" t="s">
        <v>149</v>
      </c>
      <c r="C39" s="22">
        <f>'1A'!C39</f>
        <v>3941</v>
      </c>
      <c r="D39" s="22">
        <f>'1A'!D39</f>
        <v>15539</v>
      </c>
      <c r="E39" s="22"/>
      <c r="F39" s="134">
        <f t="shared" si="1"/>
        <v>0</v>
      </c>
      <c r="G39" s="22"/>
      <c r="H39" s="134">
        <f t="shared" si="2"/>
        <v>0</v>
      </c>
    </row>
    <row r="40" spans="1:8" s="106" customFormat="1" ht="14.65" customHeight="1">
      <c r="A40" s="87">
        <f t="shared" si="0"/>
        <v>28</v>
      </c>
      <c r="B40" s="88" t="s">
        <v>150</v>
      </c>
      <c r="C40" s="22">
        <f>'1A'!C40</f>
        <v>2515</v>
      </c>
      <c r="D40" s="22">
        <f>'1A'!D40</f>
        <v>10541</v>
      </c>
      <c r="E40" s="22"/>
      <c r="F40" s="134">
        <f t="shared" si="1"/>
        <v>0</v>
      </c>
      <c r="G40" s="22"/>
      <c r="H40" s="134">
        <f t="shared" si="2"/>
        <v>0</v>
      </c>
    </row>
    <row r="41" spans="1:8" s="106" customFormat="1" ht="14.65" customHeight="1">
      <c r="A41" s="87">
        <f t="shared" si="0"/>
        <v>29</v>
      </c>
      <c r="B41" s="88" t="s">
        <v>151</v>
      </c>
      <c r="C41" s="22">
        <f>'1A'!C41</f>
        <v>4210</v>
      </c>
      <c r="D41" s="22">
        <f>'1A'!D41</f>
        <v>17327</v>
      </c>
      <c r="E41" s="22"/>
      <c r="F41" s="134">
        <f t="shared" si="1"/>
        <v>0</v>
      </c>
      <c r="G41" s="22"/>
      <c r="H41" s="134">
        <f t="shared" si="2"/>
        <v>0</v>
      </c>
    </row>
    <row r="42" spans="1:8" s="106" customFormat="1" ht="14.65" customHeight="1">
      <c r="A42" s="87">
        <f t="shared" si="0"/>
        <v>30</v>
      </c>
      <c r="B42" s="88" t="s">
        <v>152</v>
      </c>
      <c r="C42" s="22">
        <f>'1A'!C42</f>
        <v>3666</v>
      </c>
      <c r="D42" s="22">
        <f>'1A'!D42</f>
        <v>16192</v>
      </c>
      <c r="E42" s="22">
        <v>0</v>
      </c>
      <c r="F42" s="134">
        <f t="shared" si="1"/>
        <v>0</v>
      </c>
      <c r="G42" s="22">
        <v>164</v>
      </c>
      <c r="H42" s="134">
        <f t="shared" si="2"/>
        <v>4.4735406437534095</v>
      </c>
    </row>
    <row r="43" spans="1:8" s="106" customFormat="1" ht="14.65" customHeight="1">
      <c r="A43" s="87">
        <f t="shared" si="0"/>
        <v>31</v>
      </c>
      <c r="B43" s="88" t="s">
        <v>153</v>
      </c>
      <c r="C43" s="22">
        <f>'1A'!C43</f>
        <v>8263</v>
      </c>
      <c r="D43" s="22">
        <f>'1A'!D43</f>
        <v>34554</v>
      </c>
      <c r="E43" s="22"/>
      <c r="F43" s="134">
        <f t="shared" si="1"/>
        <v>0</v>
      </c>
      <c r="G43" s="22"/>
      <c r="H43" s="134">
        <f t="shared" si="2"/>
        <v>0</v>
      </c>
    </row>
    <row r="44" spans="1:8" s="106" customFormat="1" ht="14.65" customHeight="1">
      <c r="A44" s="87">
        <f t="shared" si="0"/>
        <v>32</v>
      </c>
      <c r="B44" s="88" t="s">
        <v>154</v>
      </c>
      <c r="C44" s="22">
        <f>'1A'!C44</f>
        <v>7560</v>
      </c>
      <c r="D44" s="22">
        <f>'1A'!D44</f>
        <v>23919</v>
      </c>
      <c r="E44" s="22">
        <v>0</v>
      </c>
      <c r="F44" s="134">
        <f t="shared" si="1"/>
        <v>0</v>
      </c>
      <c r="G44" s="22">
        <v>0</v>
      </c>
      <c r="H44" s="134">
        <f t="shared" si="2"/>
        <v>0</v>
      </c>
    </row>
    <row r="45" spans="1:8" s="106" customFormat="1" ht="14.65" customHeight="1">
      <c r="A45" s="87">
        <f t="shared" si="0"/>
        <v>33</v>
      </c>
      <c r="B45" s="88" t="s">
        <v>155</v>
      </c>
      <c r="C45" s="22">
        <f>'1A'!C45</f>
        <v>47541</v>
      </c>
      <c r="D45" s="22">
        <f>'1A'!D45</f>
        <v>159408</v>
      </c>
      <c r="E45" s="22">
        <v>33</v>
      </c>
      <c r="F45" s="134">
        <f t="shared" si="1"/>
        <v>6.9413769167665798E-2</v>
      </c>
      <c r="G45" s="22">
        <v>49</v>
      </c>
      <c r="H45" s="134">
        <f t="shared" si="2"/>
        <v>0.10306892997623104</v>
      </c>
    </row>
    <row r="46" spans="1:8" s="106" customFormat="1" ht="14.65" customHeight="1">
      <c r="A46" s="87">
        <f t="shared" si="0"/>
        <v>34</v>
      </c>
      <c r="B46" s="88" t="s">
        <v>156</v>
      </c>
      <c r="C46" s="22">
        <f>'1A'!C46</f>
        <v>7495</v>
      </c>
      <c r="D46" s="22">
        <f>'1A'!D46</f>
        <v>37082</v>
      </c>
      <c r="E46" s="22">
        <v>13</v>
      </c>
      <c r="F46" s="134">
        <f t="shared" si="1"/>
        <v>0.17344896597731821</v>
      </c>
      <c r="G46" s="22">
        <v>60</v>
      </c>
      <c r="H46" s="134">
        <f t="shared" si="2"/>
        <v>0.80053368912608402</v>
      </c>
    </row>
    <row r="47" spans="1:8" s="106" customFormat="1" ht="14.65" customHeight="1">
      <c r="A47" s="87">
        <f t="shared" si="0"/>
        <v>35</v>
      </c>
      <c r="B47" s="88" t="s">
        <v>157</v>
      </c>
      <c r="C47" s="22">
        <f>'1A'!C47</f>
        <v>13378</v>
      </c>
      <c r="D47" s="22">
        <f>'1A'!D47</f>
        <v>62490</v>
      </c>
      <c r="E47" s="22">
        <v>153</v>
      </c>
      <c r="F47" s="134">
        <f t="shared" si="1"/>
        <v>1.1436687098220959</v>
      </c>
      <c r="G47" s="22">
        <v>373</v>
      </c>
      <c r="H47" s="134">
        <f t="shared" si="2"/>
        <v>2.7881596651218419</v>
      </c>
    </row>
    <row r="48" spans="1:8" s="106" customFormat="1" ht="14.65" customHeight="1">
      <c r="A48" s="87">
        <f t="shared" si="0"/>
        <v>36</v>
      </c>
      <c r="B48" s="88" t="s">
        <v>158</v>
      </c>
      <c r="C48" s="22">
        <f>'1A'!C48</f>
        <v>3598</v>
      </c>
      <c r="D48" s="22">
        <f>'1A'!D48</f>
        <v>16141</v>
      </c>
      <c r="E48" s="22">
        <v>33</v>
      </c>
      <c r="F48" s="134">
        <f t="shared" si="1"/>
        <v>0.91717620900500274</v>
      </c>
      <c r="G48" s="22">
        <v>119</v>
      </c>
      <c r="H48" s="134">
        <f t="shared" si="2"/>
        <v>3.3073929961089492</v>
      </c>
    </row>
    <row r="49" spans="1:8" s="106" customFormat="1" ht="14.65" customHeight="1">
      <c r="A49" s="87">
        <f t="shared" si="0"/>
        <v>37</v>
      </c>
      <c r="B49" s="88" t="s">
        <v>159</v>
      </c>
      <c r="C49" s="22">
        <f>'1A'!C49</f>
        <v>8932</v>
      </c>
      <c r="D49" s="22">
        <f>'1A'!D49</f>
        <v>34580</v>
      </c>
      <c r="E49" s="22"/>
      <c r="F49" s="134">
        <f t="shared" si="1"/>
        <v>0</v>
      </c>
      <c r="G49" s="22"/>
      <c r="H49" s="134">
        <f t="shared" si="2"/>
        <v>0</v>
      </c>
    </row>
    <row r="50" spans="1:8" s="106" customFormat="1" ht="14.65" customHeight="1">
      <c r="A50" s="87">
        <f t="shared" si="0"/>
        <v>38</v>
      </c>
      <c r="B50" s="88" t="s">
        <v>160</v>
      </c>
      <c r="C50" s="22">
        <f>'1A'!C50</f>
        <v>9378</v>
      </c>
      <c r="D50" s="22">
        <f>'1A'!D50</f>
        <v>36799</v>
      </c>
      <c r="E50" s="22"/>
      <c r="F50" s="134">
        <f t="shared" si="1"/>
        <v>0</v>
      </c>
      <c r="G50" s="22"/>
      <c r="H50" s="134">
        <f t="shared" si="2"/>
        <v>0</v>
      </c>
    </row>
    <row r="51" spans="1:8" s="106" customFormat="1" ht="14.65" customHeight="1">
      <c r="A51" s="87">
        <f t="shared" si="0"/>
        <v>39</v>
      </c>
      <c r="B51" s="88" t="s">
        <v>161</v>
      </c>
      <c r="C51" s="22">
        <f>'1A'!C51</f>
        <v>3606</v>
      </c>
      <c r="D51" s="22">
        <f>'1A'!D51</f>
        <v>13935</v>
      </c>
      <c r="E51" s="22">
        <v>0</v>
      </c>
      <c r="F51" s="134">
        <f t="shared" si="1"/>
        <v>0</v>
      </c>
      <c r="G51" s="22">
        <v>0</v>
      </c>
      <c r="H51" s="134">
        <f t="shared" si="2"/>
        <v>0</v>
      </c>
    </row>
    <row r="52" spans="1:8" s="106" customFormat="1" ht="14.65" customHeight="1">
      <c r="A52" s="87">
        <f t="shared" si="0"/>
        <v>40</v>
      </c>
      <c r="B52" s="88" t="s">
        <v>162</v>
      </c>
      <c r="C52" s="22">
        <f>'1A'!C52</f>
        <v>6294</v>
      </c>
      <c r="D52" s="22">
        <f>'1A'!D52</f>
        <v>31665</v>
      </c>
      <c r="E52" s="22">
        <v>6</v>
      </c>
      <c r="F52" s="134">
        <f t="shared" si="1"/>
        <v>9.532888465204957E-2</v>
      </c>
      <c r="G52" s="22">
        <v>116</v>
      </c>
      <c r="H52" s="134">
        <f t="shared" si="2"/>
        <v>1.8430251032729583</v>
      </c>
    </row>
    <row r="53" spans="1:8" s="106" customFormat="1" ht="14.65" customHeight="1">
      <c r="A53" s="87">
        <f t="shared" si="0"/>
        <v>41</v>
      </c>
      <c r="B53" s="88" t="s">
        <v>163</v>
      </c>
      <c r="C53" s="22">
        <f>'1A'!C53</f>
        <v>13245</v>
      </c>
      <c r="D53" s="22">
        <f>'1A'!D53</f>
        <v>87659</v>
      </c>
      <c r="E53" s="22">
        <v>62</v>
      </c>
      <c r="F53" s="134">
        <f t="shared" si="1"/>
        <v>0.46810117025292564</v>
      </c>
      <c r="G53" s="22">
        <v>10</v>
      </c>
      <c r="H53" s="134">
        <f t="shared" si="2"/>
        <v>7.5500188750471875E-2</v>
      </c>
    </row>
    <row r="54" spans="1:8" s="106" customFormat="1" ht="14.65" customHeight="1">
      <c r="A54" s="87">
        <f t="shared" si="0"/>
        <v>42</v>
      </c>
      <c r="B54" s="88" t="s">
        <v>164</v>
      </c>
      <c r="C54" s="22">
        <f>'1A'!C54</f>
        <v>7550</v>
      </c>
      <c r="D54" s="22">
        <f>'1A'!D54</f>
        <v>31078</v>
      </c>
      <c r="E54" s="22"/>
      <c r="F54" s="134">
        <f t="shared" si="1"/>
        <v>0</v>
      </c>
      <c r="G54" s="22"/>
      <c r="H54" s="134">
        <f t="shared" si="2"/>
        <v>0</v>
      </c>
    </row>
    <row r="55" spans="1:8" s="106" customFormat="1" ht="14.65" customHeight="1">
      <c r="A55" s="87">
        <f t="shared" si="0"/>
        <v>43</v>
      </c>
      <c r="B55" s="88" t="s">
        <v>165</v>
      </c>
      <c r="C55" s="22">
        <f>'1A'!C55</f>
        <v>15437</v>
      </c>
      <c r="D55" s="22">
        <f>'1A'!D55</f>
        <v>55236</v>
      </c>
      <c r="E55" s="22">
        <v>28</v>
      </c>
      <c r="F55" s="134">
        <f t="shared" si="1"/>
        <v>0.18138239295199846</v>
      </c>
      <c r="G55" s="22">
        <v>18</v>
      </c>
      <c r="H55" s="134">
        <f t="shared" si="2"/>
        <v>0.11660296689771328</v>
      </c>
    </row>
    <row r="56" spans="1:8" s="106" customFormat="1" ht="14.65" customHeight="1">
      <c r="A56" s="87">
        <f t="shared" si="0"/>
        <v>44</v>
      </c>
      <c r="B56" s="88" t="s">
        <v>166</v>
      </c>
      <c r="C56" s="22">
        <f>'1A'!C56</f>
        <v>6525</v>
      </c>
      <c r="D56" s="22">
        <f>'1A'!D56</f>
        <v>31494</v>
      </c>
      <c r="E56" s="22"/>
      <c r="F56" s="134">
        <f t="shared" si="1"/>
        <v>0</v>
      </c>
      <c r="G56" s="22"/>
      <c r="H56" s="134">
        <f t="shared" si="2"/>
        <v>0</v>
      </c>
    </row>
    <row r="57" spans="1:8" s="106" customFormat="1" ht="14.65" customHeight="1">
      <c r="A57" s="87">
        <f t="shared" si="0"/>
        <v>45</v>
      </c>
      <c r="B57" s="88" t="s">
        <v>167</v>
      </c>
      <c r="C57" s="22">
        <f>'1A'!C57</f>
        <v>7830</v>
      </c>
      <c r="D57" s="22">
        <f>'1A'!D57</f>
        <v>34635</v>
      </c>
      <c r="E57" s="22">
        <v>111</v>
      </c>
      <c r="F57" s="134">
        <f t="shared" si="1"/>
        <v>1.4176245210727969</v>
      </c>
      <c r="G57" s="22">
        <v>307</v>
      </c>
      <c r="H57" s="134">
        <f t="shared" si="2"/>
        <v>3.9208173690932311</v>
      </c>
    </row>
    <row r="58" spans="1:8" s="106" customFormat="1" ht="14.65" customHeight="1">
      <c r="A58" s="87">
        <f t="shared" si="0"/>
        <v>46</v>
      </c>
      <c r="B58" s="88" t="s">
        <v>168</v>
      </c>
      <c r="C58" s="22">
        <f>'1A'!C58</f>
        <v>9103</v>
      </c>
      <c r="D58" s="22">
        <f>'1A'!D58</f>
        <v>41102</v>
      </c>
      <c r="E58" s="22">
        <v>5</v>
      </c>
      <c r="F58" s="134">
        <f t="shared" si="1"/>
        <v>5.492694716027683E-2</v>
      </c>
      <c r="G58" s="22">
        <v>14</v>
      </c>
      <c r="H58" s="134">
        <f t="shared" si="2"/>
        <v>0.15379545204877512</v>
      </c>
    </row>
    <row r="59" spans="1:8" s="106" customFormat="1" ht="14.65" customHeight="1">
      <c r="A59" s="87">
        <f t="shared" si="0"/>
        <v>47</v>
      </c>
      <c r="B59" s="88" t="s">
        <v>169</v>
      </c>
      <c r="C59" s="22">
        <f>'1A'!C59</f>
        <v>8133</v>
      </c>
      <c r="D59" s="22">
        <f>'1A'!D59</f>
        <v>35875</v>
      </c>
      <c r="E59" s="22"/>
      <c r="F59" s="134">
        <f t="shared" si="1"/>
        <v>0</v>
      </c>
      <c r="G59" s="22"/>
      <c r="H59" s="134">
        <f t="shared" si="2"/>
        <v>0</v>
      </c>
    </row>
    <row r="60" spans="1:8" s="106" customFormat="1" ht="14.65" customHeight="1">
      <c r="A60" s="87">
        <f t="shared" si="0"/>
        <v>48</v>
      </c>
      <c r="B60" s="88" t="s">
        <v>170</v>
      </c>
      <c r="C60" s="22">
        <f>'1A'!C60</f>
        <v>10700</v>
      </c>
      <c r="D60" s="22">
        <f>'1A'!D60</f>
        <v>37409</v>
      </c>
      <c r="E60" s="22"/>
      <c r="F60" s="134">
        <f t="shared" si="1"/>
        <v>0</v>
      </c>
      <c r="G60" s="22"/>
      <c r="H60" s="134">
        <f t="shared" si="2"/>
        <v>0</v>
      </c>
    </row>
    <row r="61" spans="1:8" s="106" customFormat="1" ht="14.65" customHeight="1">
      <c r="A61" s="87">
        <f t="shared" si="0"/>
        <v>49</v>
      </c>
      <c r="B61" s="88" t="s">
        <v>171</v>
      </c>
      <c r="C61" s="22">
        <f>'1A'!C61</f>
        <v>3755</v>
      </c>
      <c r="D61" s="22">
        <f>'1A'!D61</f>
        <v>14666</v>
      </c>
      <c r="E61" s="22"/>
      <c r="F61" s="134">
        <f t="shared" si="1"/>
        <v>0</v>
      </c>
      <c r="G61" s="22"/>
      <c r="H61" s="134">
        <f t="shared" si="2"/>
        <v>0</v>
      </c>
    </row>
    <row r="62" spans="1:8" s="106" customFormat="1" ht="14.65" customHeight="1">
      <c r="A62" s="87">
        <f t="shared" si="0"/>
        <v>50</v>
      </c>
      <c r="B62" s="88" t="s">
        <v>172</v>
      </c>
      <c r="C62" s="22">
        <f>'1A'!C62</f>
        <v>16765</v>
      </c>
      <c r="D62" s="22">
        <f>'1A'!D62</f>
        <v>77159</v>
      </c>
      <c r="E62" s="22">
        <v>129</v>
      </c>
      <c r="F62" s="134">
        <f t="shared" si="1"/>
        <v>0.76946018490903667</v>
      </c>
      <c r="G62" s="22">
        <v>659</v>
      </c>
      <c r="H62" s="134">
        <f t="shared" si="2"/>
        <v>3.9308082314345363</v>
      </c>
    </row>
    <row r="63" spans="1:8" s="106" customFormat="1" ht="14.65" customHeight="1">
      <c r="A63" s="87">
        <f t="shared" si="0"/>
        <v>51</v>
      </c>
      <c r="B63" s="88" t="s">
        <v>173</v>
      </c>
      <c r="C63" s="22">
        <f>'1A'!C63</f>
        <v>7462</v>
      </c>
      <c r="D63" s="22">
        <f>'1A'!D63</f>
        <v>30375</v>
      </c>
      <c r="E63" s="22"/>
      <c r="F63" s="134">
        <f t="shared" si="1"/>
        <v>0</v>
      </c>
      <c r="G63" s="22"/>
      <c r="H63" s="134">
        <f t="shared" si="2"/>
        <v>0</v>
      </c>
    </row>
    <row r="64" spans="1:8" s="106" customFormat="1" ht="14.65" customHeight="1">
      <c r="A64" s="87">
        <f t="shared" si="0"/>
        <v>52</v>
      </c>
      <c r="B64" s="88" t="s">
        <v>174</v>
      </c>
      <c r="C64" s="22">
        <f>'1A'!C64</f>
        <v>7972</v>
      </c>
      <c r="D64" s="22">
        <f>'1A'!D64</f>
        <v>30912</v>
      </c>
      <c r="E64" s="22"/>
      <c r="F64" s="134">
        <f t="shared" si="1"/>
        <v>0</v>
      </c>
      <c r="G64" s="22"/>
      <c r="H64" s="134">
        <f t="shared" si="2"/>
        <v>0</v>
      </c>
    </row>
    <row r="65" spans="1:8" s="106" customFormat="1" ht="14.65" customHeight="1">
      <c r="A65" s="87">
        <f t="shared" si="0"/>
        <v>53</v>
      </c>
      <c r="B65" s="88" t="s">
        <v>175</v>
      </c>
      <c r="C65" s="22">
        <f>'1A'!C65</f>
        <v>7707</v>
      </c>
      <c r="D65" s="22">
        <f>'1A'!D65</f>
        <v>33692</v>
      </c>
      <c r="E65" s="22">
        <v>83</v>
      </c>
      <c r="F65" s="134">
        <f t="shared" si="1"/>
        <v>1.0769430387958998</v>
      </c>
      <c r="G65" s="22">
        <v>146</v>
      </c>
      <c r="H65" s="134">
        <f t="shared" si="2"/>
        <v>1.8943817308939925</v>
      </c>
    </row>
    <row r="66" spans="1:8" s="106" customFormat="1" ht="14.65" customHeight="1">
      <c r="A66" s="87">
        <f t="shared" si="0"/>
        <v>54</v>
      </c>
      <c r="B66" s="88" t="s">
        <v>176</v>
      </c>
      <c r="C66" s="22">
        <f>'1A'!C66</f>
        <v>9733</v>
      </c>
      <c r="D66" s="22">
        <f>'1A'!D66</f>
        <v>35574</v>
      </c>
      <c r="E66" s="22"/>
      <c r="F66" s="134">
        <f t="shared" si="1"/>
        <v>0</v>
      </c>
      <c r="G66" s="22"/>
      <c r="H66" s="134">
        <f t="shared" si="2"/>
        <v>0</v>
      </c>
    </row>
    <row r="67" spans="1:8" s="106" customFormat="1" ht="14.65" customHeight="1">
      <c r="A67" s="87">
        <f t="shared" si="0"/>
        <v>55</v>
      </c>
      <c r="B67" s="88" t="s">
        <v>177</v>
      </c>
      <c r="C67" s="22">
        <f>'1A'!C67</f>
        <v>5343</v>
      </c>
      <c r="D67" s="22">
        <f>'1A'!D67</f>
        <v>21946</v>
      </c>
      <c r="E67" s="22"/>
      <c r="F67" s="134">
        <f t="shared" si="1"/>
        <v>0</v>
      </c>
      <c r="G67" s="22"/>
      <c r="H67" s="134">
        <f t="shared" si="2"/>
        <v>0</v>
      </c>
    </row>
    <row r="68" spans="1:8" s="106" customFormat="1" ht="14.65" customHeight="1">
      <c r="A68" s="87">
        <f t="shared" si="0"/>
        <v>56</v>
      </c>
      <c r="B68" s="88" t="s">
        <v>178</v>
      </c>
      <c r="C68" s="22">
        <f>'1A'!C68</f>
        <v>16012</v>
      </c>
      <c r="D68" s="22">
        <f>'1A'!D68</f>
        <v>72814</v>
      </c>
      <c r="E68" s="22">
        <v>16</v>
      </c>
      <c r="F68" s="134">
        <f t="shared" si="1"/>
        <v>9.9925056207844115E-2</v>
      </c>
      <c r="G68" s="22">
        <v>82</v>
      </c>
      <c r="H68" s="134">
        <f t="shared" si="2"/>
        <v>0.5121159130652011</v>
      </c>
    </row>
    <row r="69" spans="1:8" s="106" customFormat="1" ht="14.65" customHeight="1">
      <c r="A69" s="87">
        <f t="shared" si="0"/>
        <v>57</v>
      </c>
      <c r="B69" s="88" t="s">
        <v>179</v>
      </c>
      <c r="C69" s="22">
        <f>'1A'!C69</f>
        <v>6194</v>
      </c>
      <c r="D69" s="22">
        <f>'1A'!D69</f>
        <v>24314</v>
      </c>
      <c r="E69" s="22"/>
      <c r="F69" s="134">
        <f t="shared" si="1"/>
        <v>0</v>
      </c>
      <c r="G69" s="22"/>
      <c r="H69" s="134">
        <f t="shared" si="2"/>
        <v>0</v>
      </c>
    </row>
    <row r="70" spans="1:8" s="106" customFormat="1" ht="14.65" customHeight="1">
      <c r="A70" s="87">
        <f t="shared" si="0"/>
        <v>58</v>
      </c>
      <c r="B70" s="88" t="s">
        <v>180</v>
      </c>
      <c r="C70" s="22">
        <f>'1A'!C70</f>
        <v>29097</v>
      </c>
      <c r="D70" s="22">
        <f>'1A'!D70</f>
        <v>95548</v>
      </c>
      <c r="E70" s="22">
        <v>21</v>
      </c>
      <c r="F70" s="134">
        <f t="shared" si="1"/>
        <v>7.217238890607279E-2</v>
      </c>
      <c r="G70" s="22">
        <v>116</v>
      </c>
      <c r="H70" s="134">
        <f t="shared" si="2"/>
        <v>0.3986665291954497</v>
      </c>
    </row>
    <row r="71" spans="1:8" s="106" customFormat="1" ht="14.65" customHeight="1">
      <c r="A71" s="87">
        <f t="shared" si="0"/>
        <v>59</v>
      </c>
      <c r="B71" s="88" t="s">
        <v>181</v>
      </c>
      <c r="C71" s="22">
        <f>'1A'!C71</f>
        <v>11401</v>
      </c>
      <c r="D71" s="22">
        <f>'1A'!D71</f>
        <v>51866</v>
      </c>
      <c r="E71" s="22">
        <v>35</v>
      </c>
      <c r="F71" s="134">
        <f t="shared" si="1"/>
        <v>0.30699061485834578</v>
      </c>
      <c r="G71" s="22">
        <v>156</v>
      </c>
      <c r="H71" s="134">
        <f t="shared" si="2"/>
        <v>1.3683010262257698</v>
      </c>
    </row>
    <row r="72" spans="1:8" s="106" customFormat="1" ht="14.65" customHeight="1">
      <c r="A72" s="87">
        <f t="shared" si="0"/>
        <v>60</v>
      </c>
      <c r="B72" s="88" t="s">
        <v>182</v>
      </c>
      <c r="C72" s="22">
        <f>'1A'!C72</f>
        <v>9257</v>
      </c>
      <c r="D72" s="22">
        <f>'1A'!D72</f>
        <v>45205</v>
      </c>
      <c r="E72" s="22">
        <v>34</v>
      </c>
      <c r="F72" s="134">
        <f t="shared" si="1"/>
        <v>0.36728961866695475</v>
      </c>
      <c r="G72" s="22">
        <v>92</v>
      </c>
      <c r="H72" s="134">
        <f t="shared" si="2"/>
        <v>0.9938424975694069</v>
      </c>
    </row>
    <row r="73" spans="1:8" s="106" customFormat="1" ht="14.65" customHeight="1">
      <c r="A73" s="87">
        <f t="shared" si="0"/>
        <v>61</v>
      </c>
      <c r="B73" s="88" t="s">
        <v>183</v>
      </c>
      <c r="C73" s="22">
        <f>'1A'!C73</f>
        <v>7934</v>
      </c>
      <c r="D73" s="22">
        <f>'1A'!D73</f>
        <v>37033</v>
      </c>
      <c r="E73" s="22">
        <v>10</v>
      </c>
      <c r="F73" s="134">
        <f t="shared" si="1"/>
        <v>0.12603982858583312</v>
      </c>
      <c r="G73" s="22">
        <v>34</v>
      </c>
      <c r="H73" s="134">
        <f t="shared" si="2"/>
        <v>0.42853541719183263</v>
      </c>
    </row>
    <row r="74" spans="1:8" s="106" customFormat="1" ht="14.65" customHeight="1">
      <c r="A74" s="87">
        <f t="shared" si="0"/>
        <v>62</v>
      </c>
      <c r="B74" s="88" t="s">
        <v>184</v>
      </c>
      <c r="C74" s="22">
        <f>'1A'!C74</f>
        <v>9795</v>
      </c>
      <c r="D74" s="22">
        <f>'1A'!D74</f>
        <v>47324</v>
      </c>
      <c r="E74" s="22">
        <v>0</v>
      </c>
      <c r="F74" s="134">
        <f t="shared" ref="F74:F80" si="3">E74*100/C74</f>
        <v>0</v>
      </c>
      <c r="G74" s="22">
        <v>161</v>
      </c>
      <c r="H74" s="134">
        <f t="shared" ref="H74:H80" si="4">G74*100/C74</f>
        <v>1.6436957631444615</v>
      </c>
    </row>
    <row r="75" spans="1:8" s="106" customFormat="1" ht="14.65" customHeight="1">
      <c r="A75" s="87">
        <f t="shared" si="0"/>
        <v>63</v>
      </c>
      <c r="B75" s="88" t="s">
        <v>185</v>
      </c>
      <c r="C75" s="22">
        <f>'1A'!C75</f>
        <v>6038</v>
      </c>
      <c r="D75" s="22">
        <f>'1A'!D75</f>
        <v>27003</v>
      </c>
      <c r="E75" s="22">
        <v>5</v>
      </c>
      <c r="F75" s="134">
        <f t="shared" si="3"/>
        <v>8.2808877111626364E-2</v>
      </c>
      <c r="G75" s="22">
        <v>73</v>
      </c>
      <c r="H75" s="134">
        <f t="shared" si="4"/>
        <v>1.209009605829745</v>
      </c>
    </row>
    <row r="76" spans="1:8" s="106" customFormat="1" ht="14.65" customHeight="1">
      <c r="A76" s="87">
        <f t="shared" si="0"/>
        <v>64</v>
      </c>
      <c r="B76" s="88" t="s">
        <v>186</v>
      </c>
      <c r="C76" s="22">
        <f>'1A'!C76</f>
        <v>18256</v>
      </c>
      <c r="D76" s="22">
        <f>'1A'!D76</f>
        <v>80444</v>
      </c>
      <c r="E76" s="22">
        <v>36</v>
      </c>
      <c r="F76" s="134">
        <f t="shared" si="3"/>
        <v>0.19719544259421559</v>
      </c>
      <c r="G76" s="22">
        <v>156</v>
      </c>
      <c r="H76" s="134">
        <f t="shared" si="4"/>
        <v>0.85451358457493432</v>
      </c>
    </row>
    <row r="77" spans="1:8" s="106" customFormat="1" ht="14.65" customHeight="1">
      <c r="A77" s="87">
        <f t="shared" si="0"/>
        <v>65</v>
      </c>
      <c r="B77" s="88" t="s">
        <v>187</v>
      </c>
      <c r="C77" s="22">
        <f>'1A'!C77</f>
        <v>23901</v>
      </c>
      <c r="D77" s="22">
        <f>'1A'!D77</f>
        <v>106146</v>
      </c>
      <c r="E77" s="22"/>
      <c r="F77" s="134">
        <f t="shared" si="3"/>
        <v>0</v>
      </c>
      <c r="G77" s="22"/>
      <c r="H77" s="134">
        <f t="shared" si="4"/>
        <v>0</v>
      </c>
    </row>
    <row r="78" spans="1:8" s="106" customFormat="1" ht="14.65" customHeight="1">
      <c r="A78" s="87">
        <f t="shared" si="0"/>
        <v>66</v>
      </c>
      <c r="B78" s="88" t="s">
        <v>188</v>
      </c>
      <c r="C78" s="22">
        <f>'1A'!C78</f>
        <v>6253</v>
      </c>
      <c r="D78" s="22">
        <f>'1A'!D78</f>
        <v>25030</v>
      </c>
      <c r="E78" s="22">
        <v>6</v>
      </c>
      <c r="F78" s="134">
        <f t="shared" si="3"/>
        <v>9.5953942107788265E-2</v>
      </c>
      <c r="G78" s="22">
        <v>67</v>
      </c>
      <c r="H78" s="134">
        <f t="shared" si="4"/>
        <v>1.0714856868703022</v>
      </c>
    </row>
    <row r="79" spans="1:8" s="106" customFormat="1" ht="14.65" customHeight="1">
      <c r="A79" s="87">
        <f t="shared" si="0"/>
        <v>67</v>
      </c>
      <c r="B79" s="88" t="s">
        <v>189</v>
      </c>
      <c r="C79" s="22">
        <f>'1A'!C79</f>
        <v>4946</v>
      </c>
      <c r="D79" s="22">
        <f>'1A'!D79</f>
        <v>21453</v>
      </c>
      <c r="E79" s="22">
        <v>0</v>
      </c>
      <c r="F79" s="134">
        <f t="shared" si="3"/>
        <v>0</v>
      </c>
      <c r="G79" s="22">
        <v>111</v>
      </c>
      <c r="H79" s="134">
        <f t="shared" si="4"/>
        <v>2.2442377678932472</v>
      </c>
    </row>
    <row r="80" spans="1:8" s="106" customFormat="1" ht="14.65" customHeight="1">
      <c r="A80" s="87">
        <f t="shared" si="0"/>
        <v>68</v>
      </c>
      <c r="B80" s="103" t="s">
        <v>190</v>
      </c>
      <c r="C80" s="22">
        <f>'1A'!C80</f>
        <v>5045</v>
      </c>
      <c r="D80" s="22">
        <f>'1A'!D80</f>
        <v>21356</v>
      </c>
      <c r="E80" s="22">
        <v>12</v>
      </c>
      <c r="F80" s="134">
        <f t="shared" si="3"/>
        <v>0.23785926660059464</v>
      </c>
      <c r="G80" s="22">
        <v>69</v>
      </c>
      <c r="H80" s="134">
        <f t="shared" si="4"/>
        <v>1.3676907829534193</v>
      </c>
    </row>
    <row r="81" spans="1:8" s="111" customFormat="1" ht="14.65" customHeight="1">
      <c r="A81" s="19" t="s">
        <v>11</v>
      </c>
      <c r="B81" s="20" t="s">
        <v>85</v>
      </c>
      <c r="C81" s="21">
        <f>'1A'!C81</f>
        <v>451108</v>
      </c>
      <c r="D81" s="21">
        <f>'1A'!D81</f>
        <v>1756854</v>
      </c>
      <c r="E81" s="21">
        <f>SUM(E82:E104)</f>
        <v>292</v>
      </c>
      <c r="F81" s="133">
        <f>E81*100/C81</f>
        <v>6.4729510449825764E-2</v>
      </c>
      <c r="G81" s="21">
        <f>SUM(G82:G104)</f>
        <v>376</v>
      </c>
      <c r="H81" s="133">
        <f>G81*100/C81</f>
        <v>8.3350328524433179E-2</v>
      </c>
    </row>
    <row r="82" spans="1:8" s="106" customFormat="1" ht="14.65" customHeight="1">
      <c r="A82" s="87">
        <f>ROW()-85</f>
        <v>-3</v>
      </c>
      <c r="B82" s="103" t="s">
        <v>191</v>
      </c>
      <c r="C82" s="22">
        <f>'1A'!C82</f>
        <v>8752</v>
      </c>
      <c r="D82" s="22">
        <f>'1A'!D82</f>
        <v>35698</v>
      </c>
      <c r="E82" s="22"/>
      <c r="F82" s="134">
        <f>E82*100/C82</f>
        <v>0</v>
      </c>
      <c r="G82" s="22"/>
      <c r="H82" s="134">
        <f>G82*100/C82</f>
        <v>0</v>
      </c>
    </row>
    <row r="83" spans="1:8" s="106" customFormat="1" ht="14.65" customHeight="1">
      <c r="A83" s="87">
        <f t="shared" ref="A83:A104" si="5">ROW()-85</f>
        <v>-2</v>
      </c>
      <c r="B83" s="103" t="s">
        <v>192</v>
      </c>
      <c r="C83" s="22">
        <f>'1A'!C83</f>
        <v>9294</v>
      </c>
      <c r="D83" s="22">
        <f>'1A'!D83</f>
        <v>36765</v>
      </c>
      <c r="E83" s="22">
        <v>0</v>
      </c>
      <c r="F83" s="134">
        <f t="shared" ref="F83:F104" si="6">E83*100/C83</f>
        <v>0</v>
      </c>
      <c r="G83" s="22">
        <v>16</v>
      </c>
      <c r="H83" s="134">
        <f t="shared" ref="H83:H104" si="7">G83*100/C83</f>
        <v>0.17215407789972026</v>
      </c>
    </row>
    <row r="84" spans="1:8" s="106" customFormat="1" ht="14.65" customHeight="1">
      <c r="A84" s="87">
        <f t="shared" si="5"/>
        <v>-1</v>
      </c>
      <c r="B84" s="103" t="s">
        <v>193</v>
      </c>
      <c r="C84" s="22">
        <f>'1A'!C84</f>
        <v>22921</v>
      </c>
      <c r="D84" s="22">
        <f>'1A'!D84</f>
        <v>85579</v>
      </c>
      <c r="E84" s="22">
        <v>24</v>
      </c>
      <c r="F84" s="134">
        <f t="shared" si="6"/>
        <v>0.10470747349592077</v>
      </c>
      <c r="G84" s="22">
        <v>23</v>
      </c>
      <c r="H84" s="134">
        <f t="shared" si="7"/>
        <v>0.1003446621002574</v>
      </c>
    </row>
    <row r="85" spans="1:8" s="106" customFormat="1" ht="14.65" customHeight="1">
      <c r="A85" s="87">
        <f t="shared" si="5"/>
        <v>0</v>
      </c>
      <c r="B85" s="103" t="s">
        <v>194</v>
      </c>
      <c r="C85" s="22">
        <f>'1A'!C85</f>
        <v>10199</v>
      </c>
      <c r="D85" s="22">
        <f>'1A'!D85</f>
        <v>41799</v>
      </c>
      <c r="E85" s="22"/>
      <c r="F85" s="134">
        <f t="shared" si="6"/>
        <v>0</v>
      </c>
      <c r="G85" s="22"/>
      <c r="H85" s="134">
        <f t="shared" si="7"/>
        <v>0</v>
      </c>
    </row>
    <row r="86" spans="1:8" s="106" customFormat="1" ht="14.65" customHeight="1">
      <c r="A86" s="87">
        <f t="shared" si="5"/>
        <v>1</v>
      </c>
      <c r="B86" s="103" t="s">
        <v>195</v>
      </c>
      <c r="C86" s="22">
        <f>'1A'!C86</f>
        <v>9030</v>
      </c>
      <c r="D86" s="22">
        <f>'1A'!D86</f>
        <v>35182</v>
      </c>
      <c r="E86" s="22">
        <v>35</v>
      </c>
      <c r="F86" s="134">
        <f t="shared" si="6"/>
        <v>0.38759689922480622</v>
      </c>
      <c r="G86" s="22">
        <v>64</v>
      </c>
      <c r="H86" s="134">
        <f t="shared" si="7"/>
        <v>0.70874861572535997</v>
      </c>
    </row>
    <row r="87" spans="1:8" s="106" customFormat="1" ht="14.65" customHeight="1">
      <c r="A87" s="87">
        <f t="shared" si="5"/>
        <v>2</v>
      </c>
      <c r="B87" s="103" t="s">
        <v>196</v>
      </c>
      <c r="C87" s="22">
        <f>'1A'!C87</f>
        <v>35906</v>
      </c>
      <c r="D87" s="22">
        <f>'1A'!D87</f>
        <v>115340</v>
      </c>
      <c r="E87" s="22"/>
      <c r="F87" s="134">
        <f t="shared" si="6"/>
        <v>0</v>
      </c>
      <c r="G87" s="22"/>
      <c r="H87" s="134">
        <f t="shared" si="7"/>
        <v>0</v>
      </c>
    </row>
    <row r="88" spans="1:8" s="106" customFormat="1" ht="14.65" customHeight="1">
      <c r="A88" s="87">
        <f t="shared" si="5"/>
        <v>3</v>
      </c>
      <c r="B88" s="103" t="s">
        <v>197</v>
      </c>
      <c r="C88" s="22">
        <f>'1A'!C88</f>
        <v>13730</v>
      </c>
      <c r="D88" s="22">
        <f>'1A'!D88</f>
        <v>43687</v>
      </c>
      <c r="E88" s="22"/>
      <c r="F88" s="134">
        <f t="shared" si="6"/>
        <v>0</v>
      </c>
      <c r="G88" s="22"/>
      <c r="H88" s="134">
        <f t="shared" si="7"/>
        <v>0</v>
      </c>
    </row>
    <row r="89" spans="1:8" s="106" customFormat="1" ht="14.65" customHeight="1">
      <c r="A89" s="87">
        <f t="shared" si="5"/>
        <v>4</v>
      </c>
      <c r="B89" s="103" t="s">
        <v>198</v>
      </c>
      <c r="C89" s="22">
        <f>'1A'!C89</f>
        <v>14038</v>
      </c>
      <c r="D89" s="22">
        <f>'1A'!D89</f>
        <v>38447</v>
      </c>
      <c r="E89" s="22"/>
      <c r="F89" s="134">
        <f t="shared" si="6"/>
        <v>0</v>
      </c>
      <c r="G89" s="22"/>
      <c r="H89" s="134">
        <f t="shared" si="7"/>
        <v>0</v>
      </c>
    </row>
    <row r="90" spans="1:8" s="106" customFormat="1" ht="14.65" customHeight="1">
      <c r="A90" s="87">
        <f t="shared" si="5"/>
        <v>5</v>
      </c>
      <c r="B90" s="103" t="s">
        <v>199</v>
      </c>
      <c r="C90" s="22">
        <f>'1A'!C90</f>
        <v>5818</v>
      </c>
      <c r="D90" s="22">
        <f>'1A'!D90</f>
        <v>25178</v>
      </c>
      <c r="E90" s="22">
        <v>7</v>
      </c>
      <c r="F90" s="134">
        <f t="shared" si="6"/>
        <v>0.12031625988312135</v>
      </c>
      <c r="G90" s="22">
        <v>8</v>
      </c>
      <c r="H90" s="134">
        <f t="shared" si="7"/>
        <v>0.13750429700928155</v>
      </c>
    </row>
    <row r="91" spans="1:8" s="106" customFormat="1" ht="14.65" customHeight="1">
      <c r="A91" s="87">
        <f t="shared" si="5"/>
        <v>6</v>
      </c>
      <c r="B91" s="103" t="s">
        <v>200</v>
      </c>
      <c r="C91" s="22">
        <f>'1A'!C91</f>
        <v>25041</v>
      </c>
      <c r="D91" s="22">
        <f>'1A'!D91</f>
        <v>92492</v>
      </c>
      <c r="E91" s="22">
        <v>28</v>
      </c>
      <c r="F91" s="134">
        <f t="shared" si="6"/>
        <v>0.11181662074198315</v>
      </c>
      <c r="G91" s="22">
        <v>11</v>
      </c>
      <c r="H91" s="134">
        <f t="shared" si="7"/>
        <v>4.3927958148636238E-2</v>
      </c>
    </row>
    <row r="92" spans="1:8" s="106" customFormat="1" ht="14.65" customHeight="1">
      <c r="A92" s="87">
        <f t="shared" si="5"/>
        <v>7</v>
      </c>
      <c r="B92" s="103" t="s">
        <v>201</v>
      </c>
      <c r="C92" s="22">
        <f>'1A'!C92</f>
        <v>40634</v>
      </c>
      <c r="D92" s="22">
        <f>'1A'!D92</f>
        <v>168614</v>
      </c>
      <c r="E92" s="22">
        <v>2</v>
      </c>
      <c r="F92" s="134">
        <f t="shared" si="6"/>
        <v>4.9219865137569525E-3</v>
      </c>
      <c r="G92" s="22">
        <v>26</v>
      </c>
      <c r="H92" s="134">
        <f t="shared" si="7"/>
        <v>6.3985824678840383E-2</v>
      </c>
    </row>
    <row r="93" spans="1:8" s="106" customFormat="1" ht="14.65" customHeight="1">
      <c r="A93" s="87">
        <f t="shared" si="5"/>
        <v>8</v>
      </c>
      <c r="B93" s="103" t="s">
        <v>202</v>
      </c>
      <c r="C93" s="22">
        <f>'1A'!C93</f>
        <v>19044</v>
      </c>
      <c r="D93" s="22">
        <f>'1A'!D93</f>
        <v>76135</v>
      </c>
      <c r="E93" s="22">
        <v>26</v>
      </c>
      <c r="F93" s="134">
        <f t="shared" si="6"/>
        <v>0.13652593992858644</v>
      </c>
      <c r="G93" s="22">
        <v>31</v>
      </c>
      <c r="H93" s="134">
        <f t="shared" si="7"/>
        <v>0.16278092837639152</v>
      </c>
    </row>
    <row r="94" spans="1:8" s="106" customFormat="1" ht="14.65" customHeight="1">
      <c r="A94" s="87">
        <f t="shared" si="5"/>
        <v>9</v>
      </c>
      <c r="B94" s="103" t="s">
        <v>203</v>
      </c>
      <c r="C94" s="22">
        <f>'1A'!C94</f>
        <v>17890</v>
      </c>
      <c r="D94" s="22">
        <f>'1A'!D94</f>
        <v>79529</v>
      </c>
      <c r="E94" s="22">
        <v>9</v>
      </c>
      <c r="F94" s="134">
        <f t="shared" si="6"/>
        <v>5.0307434320849637E-2</v>
      </c>
      <c r="G94" s="22">
        <v>17</v>
      </c>
      <c r="H94" s="134">
        <f t="shared" si="7"/>
        <v>9.5025153717160429E-2</v>
      </c>
    </row>
    <row r="95" spans="1:8" s="106" customFormat="1" ht="14.65" customHeight="1">
      <c r="A95" s="87">
        <f t="shared" si="5"/>
        <v>10</v>
      </c>
      <c r="B95" s="103" t="s">
        <v>204</v>
      </c>
      <c r="C95" s="22">
        <f>'1A'!C95</f>
        <v>10791</v>
      </c>
      <c r="D95" s="22">
        <f>'1A'!D95</f>
        <v>37123</v>
      </c>
      <c r="E95" s="22">
        <v>0</v>
      </c>
      <c r="F95" s="134">
        <f t="shared" si="6"/>
        <v>0</v>
      </c>
      <c r="G95" s="22">
        <v>0</v>
      </c>
      <c r="H95" s="134">
        <f t="shared" si="7"/>
        <v>0</v>
      </c>
    </row>
    <row r="96" spans="1:8" s="106" customFormat="1" ht="14.65" customHeight="1">
      <c r="A96" s="87">
        <f t="shared" si="5"/>
        <v>11</v>
      </c>
      <c r="B96" s="103" t="s">
        <v>205</v>
      </c>
      <c r="C96" s="22">
        <f>'1A'!C96</f>
        <v>12760</v>
      </c>
      <c r="D96" s="22">
        <f>'1A'!D96</f>
        <v>45770</v>
      </c>
      <c r="E96" s="22">
        <v>0</v>
      </c>
      <c r="F96" s="134">
        <f t="shared" si="6"/>
        <v>0</v>
      </c>
      <c r="G96" s="22">
        <v>0</v>
      </c>
      <c r="H96" s="134">
        <f t="shared" si="7"/>
        <v>0</v>
      </c>
    </row>
    <row r="97" spans="1:8" s="106" customFormat="1" ht="14.65" customHeight="1">
      <c r="A97" s="87">
        <f t="shared" si="5"/>
        <v>12</v>
      </c>
      <c r="B97" s="103" t="s">
        <v>206</v>
      </c>
      <c r="C97" s="22">
        <f>'1A'!C97</f>
        <v>8517</v>
      </c>
      <c r="D97" s="22">
        <f>'1A'!D97</f>
        <v>32929</v>
      </c>
      <c r="E97" s="22">
        <v>0</v>
      </c>
      <c r="F97" s="134">
        <f t="shared" si="6"/>
        <v>0</v>
      </c>
      <c r="G97" s="22">
        <v>0</v>
      </c>
      <c r="H97" s="134">
        <f t="shared" si="7"/>
        <v>0</v>
      </c>
    </row>
    <row r="98" spans="1:8" s="106" customFormat="1" ht="14.65" customHeight="1">
      <c r="A98" s="87">
        <f t="shared" si="5"/>
        <v>13</v>
      </c>
      <c r="B98" s="103" t="s">
        <v>207</v>
      </c>
      <c r="C98" s="22">
        <f>'1A'!C98</f>
        <v>15829</v>
      </c>
      <c r="D98" s="22">
        <f>'1A'!D98</f>
        <v>72827</v>
      </c>
      <c r="E98" s="22">
        <v>4</v>
      </c>
      <c r="F98" s="134">
        <f t="shared" si="6"/>
        <v>2.5270073914966201E-2</v>
      </c>
      <c r="G98" s="22">
        <v>15</v>
      </c>
      <c r="H98" s="134">
        <f t="shared" si="7"/>
        <v>9.4762777181123262E-2</v>
      </c>
    </row>
    <row r="99" spans="1:8" s="106" customFormat="1" ht="14.65" customHeight="1">
      <c r="A99" s="87">
        <f t="shared" si="5"/>
        <v>14</v>
      </c>
      <c r="B99" s="103" t="s">
        <v>208</v>
      </c>
      <c r="C99" s="22">
        <f>'1A'!C99</f>
        <v>34578</v>
      </c>
      <c r="D99" s="22">
        <f>'1A'!D99</f>
        <v>152558</v>
      </c>
      <c r="E99" s="22">
        <v>50</v>
      </c>
      <c r="F99" s="134">
        <f t="shared" si="6"/>
        <v>0.14460061310659958</v>
      </c>
      <c r="G99" s="22">
        <v>21</v>
      </c>
      <c r="H99" s="134">
        <f t="shared" si="7"/>
        <v>6.0732257504771819E-2</v>
      </c>
    </row>
    <row r="100" spans="1:8" s="106" customFormat="1" ht="14.65" customHeight="1">
      <c r="A100" s="87">
        <f t="shared" si="5"/>
        <v>15</v>
      </c>
      <c r="B100" s="103" t="s">
        <v>209</v>
      </c>
      <c r="C100" s="22">
        <f>'1A'!C100</f>
        <v>17258</v>
      </c>
      <c r="D100" s="22">
        <f>'1A'!D100</f>
        <v>61633</v>
      </c>
      <c r="E100" s="22">
        <v>20</v>
      </c>
      <c r="F100" s="134">
        <f t="shared" si="6"/>
        <v>0.11588828369451848</v>
      </c>
      <c r="G100" s="22">
        <v>20</v>
      </c>
      <c r="H100" s="134">
        <f t="shared" si="7"/>
        <v>0.11588828369451848</v>
      </c>
    </row>
    <row r="101" spans="1:8" s="106" customFormat="1" ht="14.65" customHeight="1">
      <c r="A101" s="87">
        <f t="shared" si="5"/>
        <v>16</v>
      </c>
      <c r="B101" s="103" t="s">
        <v>210</v>
      </c>
      <c r="C101" s="22">
        <f>'1A'!C101</f>
        <v>28497</v>
      </c>
      <c r="D101" s="22">
        <f>'1A'!D101</f>
        <v>112581</v>
      </c>
      <c r="E101" s="22">
        <v>13</v>
      </c>
      <c r="F101" s="134">
        <f t="shared" si="6"/>
        <v>4.5618837070568831E-2</v>
      </c>
      <c r="G101" s="22">
        <v>68</v>
      </c>
      <c r="H101" s="134">
        <f t="shared" si="7"/>
        <v>0.23862160929220619</v>
      </c>
    </row>
    <row r="102" spans="1:8" s="106" customFormat="1" ht="14.65" customHeight="1">
      <c r="A102" s="87">
        <f t="shared" si="5"/>
        <v>17</v>
      </c>
      <c r="B102" s="88" t="s">
        <v>211</v>
      </c>
      <c r="C102" s="22">
        <f>'1A'!C102</f>
        <v>32922</v>
      </c>
      <c r="D102" s="22">
        <f>'1A'!D102</f>
        <v>145698</v>
      </c>
      <c r="E102" s="22">
        <v>17</v>
      </c>
      <c r="F102" s="134">
        <f t="shared" si="6"/>
        <v>5.1637203086082252E-2</v>
      </c>
      <c r="G102" s="22">
        <v>15</v>
      </c>
      <c r="H102" s="134">
        <f t="shared" si="7"/>
        <v>4.5562238017131398E-2</v>
      </c>
    </row>
    <row r="103" spans="1:8" s="106" customFormat="1" ht="14.65" customHeight="1">
      <c r="A103" s="87">
        <f t="shared" si="5"/>
        <v>18</v>
      </c>
      <c r="B103" s="88" t="s">
        <v>212</v>
      </c>
      <c r="C103" s="22">
        <f>'1A'!C103</f>
        <v>53023</v>
      </c>
      <c r="D103" s="22">
        <f>'1A'!D103</f>
        <v>201905</v>
      </c>
      <c r="E103" s="22">
        <v>49</v>
      </c>
      <c r="F103" s="134">
        <f t="shared" si="6"/>
        <v>9.2412726552628111E-2</v>
      </c>
      <c r="G103" s="22">
        <v>33</v>
      </c>
      <c r="H103" s="134">
        <f t="shared" si="7"/>
        <v>6.223714237217811E-2</v>
      </c>
    </row>
    <row r="104" spans="1:8" s="106" customFormat="1" ht="14.65" customHeight="1">
      <c r="A104" s="87">
        <f t="shared" si="5"/>
        <v>19</v>
      </c>
      <c r="B104" s="88" t="s">
        <v>213</v>
      </c>
      <c r="C104" s="22">
        <f>'1A'!C104</f>
        <v>4636</v>
      </c>
      <c r="D104" s="22">
        <f>'1A'!D104</f>
        <v>19385</v>
      </c>
      <c r="E104" s="22">
        <v>8</v>
      </c>
      <c r="F104" s="134">
        <f t="shared" si="6"/>
        <v>0.17256255392579811</v>
      </c>
      <c r="G104" s="22">
        <v>8</v>
      </c>
      <c r="H104" s="134">
        <f t="shared" si="7"/>
        <v>0.17256255392579811</v>
      </c>
    </row>
    <row r="105" spans="1:8" s="111" customFormat="1" ht="14.65" customHeight="1">
      <c r="A105" s="19" t="s">
        <v>37</v>
      </c>
      <c r="B105" s="20" t="s">
        <v>86</v>
      </c>
      <c r="C105" s="21">
        <f>'1A'!C105</f>
        <v>1210441</v>
      </c>
      <c r="D105" s="21">
        <f>'1A'!D105</f>
        <v>4769819</v>
      </c>
      <c r="E105" s="21">
        <f>E81+E8</f>
        <v>1315</v>
      </c>
      <c r="F105" s="133">
        <f>E105*100/C105</f>
        <v>0.10863809140635521</v>
      </c>
      <c r="G105" s="21">
        <f>G81+G8</f>
        <v>4904</v>
      </c>
      <c r="H105" s="133">
        <f>G105*100/C105</f>
        <v>0.40514159715343417</v>
      </c>
    </row>
  </sheetData>
  <mergeCells count="8">
    <mergeCell ref="A1:H1"/>
    <mergeCell ref="A2:H2"/>
    <mergeCell ref="A4:A6"/>
    <mergeCell ref="B4:B6"/>
    <mergeCell ref="C4:D5"/>
    <mergeCell ref="E4:H4"/>
    <mergeCell ref="E5:F5"/>
    <mergeCell ref="G5:H5"/>
  </mergeCells>
  <pageMargins left="0.7" right="0.7" top="0.75" bottom="0.75" header="0.3" footer="0.3"/>
  <pageSetup scale="9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9"/>
  <sheetViews>
    <sheetView zoomScale="115" zoomScaleNormal="115" workbookViewId="0">
      <pane xSplit="12" ySplit="10" topLeftCell="M203" activePane="bottomRight" state="frozen"/>
      <selection pane="topRight" activeCell="M1" sqref="M1"/>
      <selection pane="bottomLeft" activeCell="A11" sqref="A11"/>
      <selection pane="bottomRight" activeCell="K5" sqref="K5:K7"/>
    </sheetView>
  </sheetViews>
  <sheetFormatPr defaultColWidth="9.28515625" defaultRowHeight="15"/>
  <cols>
    <col min="1" max="1" width="6.28515625" style="18" customWidth="1"/>
    <col min="2" max="2" width="18.7109375" style="79" customWidth="1"/>
    <col min="3" max="3" width="10" style="18" customWidth="1"/>
    <col min="4" max="4" width="8.7109375" style="18" customWidth="1"/>
    <col min="5" max="6" width="10.28515625" style="18" customWidth="1"/>
    <col min="7" max="7" width="12.42578125" style="18" customWidth="1"/>
    <col min="8" max="8" width="9.42578125" style="18" customWidth="1"/>
    <col min="9" max="9" width="9.7109375" style="18" customWidth="1"/>
    <col min="10" max="10" width="9.5703125" style="18" customWidth="1"/>
    <col min="11" max="11" width="13.7109375" style="18" customWidth="1"/>
    <col min="12" max="12" width="11.28515625" style="18" customWidth="1"/>
    <col min="13" max="16384" width="9.28515625" style="18"/>
  </cols>
  <sheetData>
    <row r="1" spans="1:12" ht="16.5">
      <c r="A1" s="141" t="s">
        <v>117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</row>
    <row r="2" spans="1:12" ht="16.5">
      <c r="A2" s="142" t="s">
        <v>215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</row>
    <row r="3" spans="1:12">
      <c r="A3" s="154" t="s">
        <v>64</v>
      </c>
      <c r="B3" s="155"/>
      <c r="C3" s="155"/>
      <c r="D3" s="47"/>
      <c r="E3" s="47"/>
      <c r="F3" s="47"/>
      <c r="G3" s="47"/>
      <c r="H3" s="47"/>
      <c r="I3" s="47"/>
      <c r="J3" s="155"/>
      <c r="K3" s="155"/>
      <c r="L3" s="155"/>
    </row>
    <row r="4" spans="1:12" ht="21.75" customHeight="1">
      <c r="A4" s="150" t="s">
        <v>0</v>
      </c>
      <c r="B4" s="150" t="s">
        <v>1</v>
      </c>
      <c r="C4" s="150" t="s">
        <v>13</v>
      </c>
      <c r="D4" s="150" t="s">
        <v>217</v>
      </c>
      <c r="E4" s="150" t="s">
        <v>14</v>
      </c>
      <c r="F4" s="150"/>
      <c r="G4" s="150"/>
      <c r="H4" s="150" t="s">
        <v>15</v>
      </c>
      <c r="I4" s="150"/>
      <c r="J4" s="150"/>
      <c r="K4" s="150"/>
      <c r="L4" s="150" t="s">
        <v>218</v>
      </c>
    </row>
    <row r="5" spans="1:12">
      <c r="A5" s="150"/>
      <c r="B5" s="150"/>
      <c r="C5" s="150"/>
      <c r="D5" s="150"/>
      <c r="E5" s="150" t="s">
        <v>16</v>
      </c>
      <c r="F5" s="150"/>
      <c r="G5" s="150" t="s">
        <v>17</v>
      </c>
      <c r="H5" s="150" t="s">
        <v>18</v>
      </c>
      <c r="I5" s="150" t="s">
        <v>19</v>
      </c>
      <c r="J5" s="150"/>
      <c r="K5" s="150" t="s">
        <v>20</v>
      </c>
      <c r="L5" s="150"/>
    </row>
    <row r="6" spans="1:12" ht="39.6" customHeight="1">
      <c r="A6" s="150"/>
      <c r="B6" s="150"/>
      <c r="C6" s="150"/>
      <c r="D6" s="150"/>
      <c r="E6" s="150"/>
      <c r="F6" s="150"/>
      <c r="G6" s="150"/>
      <c r="H6" s="150"/>
      <c r="I6" s="150"/>
      <c r="J6" s="150"/>
      <c r="K6" s="150"/>
      <c r="L6" s="150"/>
    </row>
    <row r="7" spans="1:12" ht="42" customHeight="1">
      <c r="A7" s="150"/>
      <c r="B7" s="150"/>
      <c r="C7" s="150"/>
      <c r="D7" s="150"/>
      <c r="E7" s="19" t="s">
        <v>21</v>
      </c>
      <c r="F7" s="19" t="s">
        <v>22</v>
      </c>
      <c r="G7" s="150"/>
      <c r="H7" s="150"/>
      <c r="I7" s="19" t="s">
        <v>23</v>
      </c>
      <c r="J7" s="19" t="s">
        <v>24</v>
      </c>
      <c r="K7" s="150"/>
      <c r="L7" s="150"/>
    </row>
    <row r="8" spans="1:12">
      <c r="A8" s="19" t="s">
        <v>7</v>
      </c>
      <c r="B8" s="78" t="s">
        <v>8</v>
      </c>
      <c r="C8" s="48" t="s">
        <v>51</v>
      </c>
      <c r="D8" s="48">
        <v>1</v>
      </c>
      <c r="E8" s="48">
        <v>2</v>
      </c>
      <c r="F8" s="48">
        <v>3</v>
      </c>
      <c r="G8" s="48">
        <v>4</v>
      </c>
      <c r="H8" s="48">
        <v>5</v>
      </c>
      <c r="I8" s="48">
        <v>6</v>
      </c>
      <c r="J8" s="48">
        <v>7</v>
      </c>
      <c r="K8" s="48">
        <v>8</v>
      </c>
      <c r="L8" s="48">
        <v>9</v>
      </c>
    </row>
    <row r="9" spans="1:12" ht="18.75" customHeight="1">
      <c r="A9" s="150" t="s">
        <v>9</v>
      </c>
      <c r="B9" s="151" t="s">
        <v>12</v>
      </c>
      <c r="C9" s="20" t="s">
        <v>25</v>
      </c>
      <c r="D9" s="21">
        <f t="shared" ref="D9:L9" si="0">D11+D13+D15+D17+D19+D21+D23+D25+D27+D29+D31+D33+D35+D37+D39+D41+D43+D45+D47+D49+D51+D53+D55+D57+D59+D61+D63+D65+D67+D69+D71+D73+D75+D77+D79+D81+D83+D85+D87+D89+D91+D93+D95+D97+D99+D101+D103+D105+D107+D109+D111+D113+D115+D117+D119+D121+D123+D125+D127+D129+D131+D133+D135+D137+D139+D141+D143+D145+D147+D149+D151+D153</f>
        <v>2665</v>
      </c>
      <c r="E9" s="21">
        <f t="shared" si="0"/>
        <v>111</v>
      </c>
      <c r="F9" s="21">
        <f t="shared" si="0"/>
        <v>268</v>
      </c>
      <c r="G9" s="21">
        <f t="shared" si="0"/>
        <v>335</v>
      </c>
      <c r="H9" s="21">
        <f t="shared" si="0"/>
        <v>57</v>
      </c>
      <c r="I9" s="21">
        <f t="shared" si="0"/>
        <v>13</v>
      </c>
      <c r="J9" s="21">
        <f t="shared" si="0"/>
        <v>602</v>
      </c>
      <c r="K9" s="21">
        <f t="shared" si="0"/>
        <v>91</v>
      </c>
      <c r="L9" s="21">
        <f t="shared" si="0"/>
        <v>2714</v>
      </c>
    </row>
    <row r="10" spans="1:12" ht="18.75" customHeight="1">
      <c r="A10" s="150"/>
      <c r="B10" s="156"/>
      <c r="C10" s="20" t="s">
        <v>5</v>
      </c>
      <c r="D10" s="21">
        <f t="shared" ref="D10:L10" si="1">D12+D14+D16+D18+D20+D22+D24+D26+D28+D30+D32+D34+D36+D38+D40+D42+D44+D46+D48+D50+D52+D54+D56+D58+D60+D62+D64+D66+D68+D70+D72+D74+D76+D78+D80+D82+D84+D86+D88+D90+D92+D94+D96+D98+D100+D102+D104+D106+D108+D110+D112+D114+D116+D118+D120+D122+D124+D126+D128+D130+D132+D134+D136+D138+D140+D142+D144+D146+D148+D150+D152+D154</f>
        <v>4810</v>
      </c>
      <c r="E10" s="21">
        <f t="shared" si="1"/>
        <v>365</v>
      </c>
      <c r="F10" s="21">
        <f t="shared" si="1"/>
        <v>621</v>
      </c>
      <c r="G10" s="21">
        <f t="shared" si="1"/>
        <v>773</v>
      </c>
      <c r="H10" s="21">
        <f t="shared" si="1"/>
        <v>135</v>
      </c>
      <c r="I10" s="21">
        <f t="shared" si="1"/>
        <v>38</v>
      </c>
      <c r="J10" s="21">
        <f t="shared" si="1"/>
        <v>1959</v>
      </c>
      <c r="K10" s="21">
        <f t="shared" si="1"/>
        <v>187</v>
      </c>
      <c r="L10" s="21">
        <f t="shared" si="1"/>
        <v>5370</v>
      </c>
    </row>
    <row r="11" spans="1:12" s="77" customFormat="1" ht="12.6" customHeight="1">
      <c r="A11" s="152">
        <v>1</v>
      </c>
      <c r="B11" s="153" t="s">
        <v>119</v>
      </c>
      <c r="C11" s="75" t="s">
        <v>25</v>
      </c>
      <c r="D11" s="22">
        <v>30</v>
      </c>
      <c r="E11" s="22">
        <v>0</v>
      </c>
      <c r="F11" s="22">
        <v>0</v>
      </c>
      <c r="G11" s="22">
        <v>3</v>
      </c>
      <c r="H11" s="22">
        <v>0</v>
      </c>
      <c r="I11" s="22">
        <v>0</v>
      </c>
      <c r="J11" s="22">
        <v>0</v>
      </c>
      <c r="K11" s="22">
        <v>0</v>
      </c>
      <c r="L11" s="22">
        <v>27</v>
      </c>
    </row>
    <row r="12" spans="1:12" s="77" customFormat="1" ht="12.6" customHeight="1">
      <c r="A12" s="152"/>
      <c r="B12" s="153"/>
      <c r="C12" s="75" t="s">
        <v>5</v>
      </c>
      <c r="D12" s="63">
        <v>40</v>
      </c>
      <c r="E12" s="63">
        <v>0</v>
      </c>
      <c r="F12" s="63">
        <v>0</v>
      </c>
      <c r="G12" s="63">
        <v>3</v>
      </c>
      <c r="H12" s="63">
        <v>0</v>
      </c>
      <c r="I12" s="63">
        <v>0</v>
      </c>
      <c r="J12" s="63">
        <v>0</v>
      </c>
      <c r="K12" s="63">
        <v>0</v>
      </c>
      <c r="L12" s="114">
        <v>37</v>
      </c>
    </row>
    <row r="13" spans="1:12" s="77" customFormat="1" ht="12.6" customHeight="1">
      <c r="A13" s="152">
        <v>2</v>
      </c>
      <c r="B13" s="153" t="s">
        <v>120</v>
      </c>
      <c r="C13" s="75" t="s">
        <v>25</v>
      </c>
      <c r="D13" s="22">
        <v>11</v>
      </c>
      <c r="E13" s="22">
        <v>2</v>
      </c>
      <c r="F13" s="22"/>
      <c r="G13" s="22"/>
      <c r="H13" s="22"/>
      <c r="I13" s="22"/>
      <c r="J13" s="22"/>
      <c r="K13" s="22"/>
      <c r="L13" s="22">
        <v>9</v>
      </c>
    </row>
    <row r="14" spans="1:12" s="77" customFormat="1" ht="12.6" customHeight="1">
      <c r="A14" s="152"/>
      <c r="B14" s="153"/>
      <c r="C14" s="75" t="s">
        <v>5</v>
      </c>
      <c r="D14" s="22">
        <v>16</v>
      </c>
      <c r="E14" s="22">
        <v>3</v>
      </c>
      <c r="F14" s="22"/>
      <c r="G14" s="22"/>
      <c r="H14" s="22"/>
      <c r="I14" s="22"/>
      <c r="J14" s="22"/>
      <c r="K14" s="22"/>
      <c r="L14" s="22">
        <v>13</v>
      </c>
    </row>
    <row r="15" spans="1:12" s="77" customFormat="1" ht="12.6" customHeight="1">
      <c r="A15" s="152">
        <v>3</v>
      </c>
      <c r="B15" s="153" t="s">
        <v>121</v>
      </c>
      <c r="C15" s="75" t="s">
        <v>25</v>
      </c>
      <c r="D15" s="22">
        <v>88</v>
      </c>
      <c r="E15" s="22"/>
      <c r="F15" s="22"/>
      <c r="G15" s="22">
        <v>3</v>
      </c>
      <c r="H15" s="22"/>
      <c r="I15" s="22"/>
      <c r="J15" s="22"/>
      <c r="K15" s="22">
        <v>13</v>
      </c>
      <c r="L15" s="22">
        <v>98</v>
      </c>
    </row>
    <row r="16" spans="1:12" s="77" customFormat="1" ht="12.6" customHeight="1">
      <c r="A16" s="152"/>
      <c r="B16" s="153"/>
      <c r="C16" s="75" t="s">
        <v>5</v>
      </c>
      <c r="D16" s="22">
        <v>137</v>
      </c>
      <c r="E16" s="22"/>
      <c r="F16" s="22"/>
      <c r="G16" s="22">
        <v>5</v>
      </c>
      <c r="H16" s="22"/>
      <c r="I16" s="22"/>
      <c r="J16" s="22"/>
      <c r="K16" s="22">
        <v>42</v>
      </c>
      <c r="L16" s="22">
        <v>174</v>
      </c>
    </row>
    <row r="17" spans="1:12" s="77" customFormat="1" ht="12.6" customHeight="1">
      <c r="A17" s="152">
        <v>4</v>
      </c>
      <c r="B17" s="153" t="s">
        <v>122</v>
      </c>
      <c r="C17" s="75" t="s">
        <v>25</v>
      </c>
      <c r="D17" s="22">
        <v>14</v>
      </c>
      <c r="E17" s="22">
        <v>0</v>
      </c>
      <c r="F17" s="22">
        <v>0</v>
      </c>
      <c r="G17" s="22">
        <v>2</v>
      </c>
      <c r="H17" s="22">
        <v>0</v>
      </c>
      <c r="I17" s="22">
        <v>0</v>
      </c>
      <c r="J17" s="22">
        <v>0</v>
      </c>
      <c r="K17" s="22">
        <v>0</v>
      </c>
      <c r="L17" s="22">
        <v>12</v>
      </c>
    </row>
    <row r="18" spans="1:12" s="77" customFormat="1" ht="12.6" customHeight="1">
      <c r="A18" s="152"/>
      <c r="B18" s="153"/>
      <c r="C18" s="75" t="s">
        <v>5</v>
      </c>
      <c r="D18" s="22">
        <v>20</v>
      </c>
      <c r="E18" s="22">
        <v>0</v>
      </c>
      <c r="F18" s="22">
        <v>0</v>
      </c>
      <c r="G18" s="22">
        <v>2</v>
      </c>
      <c r="H18" s="22">
        <v>0</v>
      </c>
      <c r="I18" s="22">
        <v>0</v>
      </c>
      <c r="J18" s="22">
        <v>0</v>
      </c>
      <c r="K18" s="22">
        <v>0</v>
      </c>
      <c r="L18" s="22">
        <v>18</v>
      </c>
    </row>
    <row r="19" spans="1:12" s="77" customFormat="1" ht="12.6" customHeight="1">
      <c r="A19" s="152">
        <v>5</v>
      </c>
      <c r="B19" s="153" t="s">
        <v>123</v>
      </c>
      <c r="C19" s="75" t="s">
        <v>25</v>
      </c>
      <c r="D19" s="22">
        <v>26</v>
      </c>
      <c r="E19" s="22">
        <v>0</v>
      </c>
      <c r="F19" s="22">
        <v>5</v>
      </c>
      <c r="G19" s="22">
        <v>0</v>
      </c>
      <c r="H19" s="22">
        <v>0</v>
      </c>
      <c r="I19" s="22">
        <v>0</v>
      </c>
      <c r="J19" s="22">
        <v>0</v>
      </c>
      <c r="K19" s="22">
        <v>0</v>
      </c>
      <c r="L19" s="22">
        <v>21</v>
      </c>
    </row>
    <row r="20" spans="1:12" s="77" customFormat="1" ht="12.6" customHeight="1">
      <c r="A20" s="152"/>
      <c r="B20" s="153"/>
      <c r="C20" s="75" t="s">
        <v>5</v>
      </c>
      <c r="D20" s="22">
        <v>42</v>
      </c>
      <c r="E20" s="22">
        <v>0</v>
      </c>
      <c r="F20" s="22">
        <v>6</v>
      </c>
      <c r="G20" s="22">
        <v>0</v>
      </c>
      <c r="H20" s="22">
        <v>0</v>
      </c>
      <c r="I20" s="22">
        <v>0</v>
      </c>
      <c r="J20" s="22">
        <v>0</v>
      </c>
      <c r="K20" s="22">
        <v>0</v>
      </c>
      <c r="L20" s="22">
        <v>36</v>
      </c>
    </row>
    <row r="21" spans="1:12" s="77" customFormat="1" ht="12.6" customHeight="1">
      <c r="A21" s="152">
        <v>6</v>
      </c>
      <c r="B21" s="153" t="s">
        <v>124</v>
      </c>
      <c r="C21" s="75" t="s">
        <v>25</v>
      </c>
      <c r="D21" s="22"/>
      <c r="E21" s="22"/>
      <c r="F21" s="22"/>
      <c r="G21" s="22"/>
      <c r="H21" s="22"/>
      <c r="I21" s="22"/>
      <c r="J21" s="22"/>
      <c r="K21" s="22"/>
      <c r="L21" s="22"/>
    </row>
    <row r="22" spans="1:12" s="77" customFormat="1" ht="12.6" customHeight="1">
      <c r="A22" s="152"/>
      <c r="B22" s="153"/>
      <c r="C22" s="75" t="s">
        <v>5</v>
      </c>
      <c r="D22" s="22"/>
      <c r="E22" s="22"/>
      <c r="F22" s="22"/>
      <c r="G22" s="22"/>
      <c r="H22" s="22"/>
      <c r="I22" s="22"/>
      <c r="J22" s="22"/>
      <c r="K22" s="22"/>
      <c r="L22" s="22"/>
    </row>
    <row r="23" spans="1:12" s="77" customFormat="1" ht="12.6" customHeight="1">
      <c r="A23" s="152">
        <v>7</v>
      </c>
      <c r="B23" s="153" t="s">
        <v>125</v>
      </c>
      <c r="C23" s="75" t="s">
        <v>25</v>
      </c>
      <c r="D23" s="22">
        <v>12</v>
      </c>
      <c r="E23" s="22">
        <v>2</v>
      </c>
      <c r="F23" s="22">
        <v>7</v>
      </c>
      <c r="G23" s="22"/>
      <c r="H23" s="22">
        <v>0</v>
      </c>
      <c r="I23" s="22">
        <v>0</v>
      </c>
      <c r="J23" s="22">
        <v>0</v>
      </c>
      <c r="K23" s="22"/>
      <c r="L23" s="22">
        <v>3</v>
      </c>
    </row>
    <row r="24" spans="1:12" s="77" customFormat="1" ht="12.6" customHeight="1">
      <c r="A24" s="152"/>
      <c r="B24" s="153"/>
      <c r="C24" s="75" t="s">
        <v>5</v>
      </c>
      <c r="D24" s="22">
        <v>46</v>
      </c>
      <c r="E24" s="22">
        <v>7</v>
      </c>
      <c r="F24" s="22">
        <v>30</v>
      </c>
      <c r="G24" s="22"/>
      <c r="H24" s="22">
        <v>0</v>
      </c>
      <c r="I24" s="22">
        <v>0</v>
      </c>
      <c r="J24" s="22">
        <v>0</v>
      </c>
      <c r="K24" s="22"/>
      <c r="L24" s="22">
        <v>9</v>
      </c>
    </row>
    <row r="25" spans="1:12" s="77" customFormat="1" ht="12.6" customHeight="1">
      <c r="A25" s="152">
        <v>8</v>
      </c>
      <c r="B25" s="153" t="s">
        <v>126</v>
      </c>
      <c r="C25" s="75" t="s">
        <v>25</v>
      </c>
      <c r="D25" s="22">
        <v>8</v>
      </c>
      <c r="E25" s="22">
        <v>0</v>
      </c>
      <c r="F25" s="22">
        <v>6</v>
      </c>
      <c r="G25" s="22"/>
      <c r="H25" s="22">
        <v>0</v>
      </c>
      <c r="I25" s="22">
        <v>0</v>
      </c>
      <c r="J25" s="22">
        <v>0</v>
      </c>
      <c r="K25" s="22">
        <v>0</v>
      </c>
      <c r="L25" s="22">
        <v>2</v>
      </c>
    </row>
    <row r="26" spans="1:12" s="77" customFormat="1" ht="12.6" customHeight="1">
      <c r="A26" s="152"/>
      <c r="B26" s="153"/>
      <c r="C26" s="75" t="s">
        <v>5</v>
      </c>
      <c r="D26" s="22">
        <v>32</v>
      </c>
      <c r="E26" s="22">
        <v>0</v>
      </c>
      <c r="F26" s="22">
        <v>30</v>
      </c>
      <c r="G26" s="22"/>
      <c r="H26" s="22">
        <v>0</v>
      </c>
      <c r="I26" s="22">
        <v>0</v>
      </c>
      <c r="J26" s="22">
        <v>0</v>
      </c>
      <c r="K26" s="22">
        <v>0</v>
      </c>
      <c r="L26" s="22">
        <v>2</v>
      </c>
    </row>
    <row r="27" spans="1:12" s="77" customFormat="1" ht="12.6" customHeight="1">
      <c r="A27" s="152">
        <v>9</v>
      </c>
      <c r="B27" s="153" t="s">
        <v>127</v>
      </c>
      <c r="C27" s="75" t="s">
        <v>25</v>
      </c>
      <c r="D27" s="22">
        <v>97</v>
      </c>
      <c r="E27" s="22">
        <v>0</v>
      </c>
      <c r="F27" s="22">
        <v>0</v>
      </c>
      <c r="G27" s="22">
        <v>97</v>
      </c>
      <c r="H27" s="22">
        <v>0</v>
      </c>
      <c r="I27" s="22">
        <v>0</v>
      </c>
      <c r="J27" s="22">
        <v>200</v>
      </c>
      <c r="K27" s="22"/>
      <c r="L27" s="22">
        <v>200</v>
      </c>
    </row>
    <row r="28" spans="1:12" s="77" customFormat="1" ht="12.6" customHeight="1">
      <c r="A28" s="152"/>
      <c r="B28" s="153"/>
      <c r="C28" s="75" t="s">
        <v>5</v>
      </c>
      <c r="D28" s="22">
        <v>348</v>
      </c>
      <c r="E28" s="22">
        <v>0</v>
      </c>
      <c r="F28" s="22">
        <v>0</v>
      </c>
      <c r="G28" s="22">
        <v>348</v>
      </c>
      <c r="H28" s="22">
        <v>0</v>
      </c>
      <c r="I28" s="22">
        <v>0</v>
      </c>
      <c r="J28" s="22">
        <v>680</v>
      </c>
      <c r="K28" s="22"/>
      <c r="L28" s="22">
        <v>680</v>
      </c>
    </row>
    <row r="29" spans="1:12" s="77" customFormat="1" ht="12.6" customHeight="1">
      <c r="A29" s="152">
        <v>10</v>
      </c>
      <c r="B29" s="153" t="s">
        <v>128</v>
      </c>
      <c r="C29" s="75" t="s">
        <v>25</v>
      </c>
      <c r="D29" s="22">
        <v>23</v>
      </c>
      <c r="E29" s="22">
        <v>0</v>
      </c>
      <c r="F29" s="22">
        <v>0</v>
      </c>
      <c r="G29" s="22">
        <v>1</v>
      </c>
      <c r="H29" s="22">
        <v>0</v>
      </c>
      <c r="I29" s="22">
        <v>0</v>
      </c>
      <c r="J29" s="22">
        <v>0</v>
      </c>
      <c r="K29" s="22">
        <v>0</v>
      </c>
      <c r="L29" s="22">
        <v>22</v>
      </c>
    </row>
    <row r="30" spans="1:12" s="77" customFormat="1" ht="12.6" customHeight="1">
      <c r="A30" s="152"/>
      <c r="B30" s="153"/>
      <c r="C30" s="75" t="s">
        <v>5</v>
      </c>
      <c r="D30" s="22">
        <v>34</v>
      </c>
      <c r="E30" s="22">
        <v>0</v>
      </c>
      <c r="F30" s="22">
        <v>0</v>
      </c>
      <c r="G30" s="22">
        <v>2</v>
      </c>
      <c r="H30" s="22">
        <v>0</v>
      </c>
      <c r="I30" s="22">
        <v>0</v>
      </c>
      <c r="J30" s="22">
        <v>0</v>
      </c>
      <c r="K30" s="22">
        <v>0</v>
      </c>
      <c r="L30" s="22">
        <v>32</v>
      </c>
    </row>
    <row r="31" spans="1:12" s="77" customFormat="1" ht="12.6" customHeight="1">
      <c r="A31" s="152">
        <v>11</v>
      </c>
      <c r="B31" s="153" t="s">
        <v>129</v>
      </c>
      <c r="C31" s="75" t="s">
        <v>25</v>
      </c>
      <c r="D31" s="22">
        <v>134</v>
      </c>
      <c r="E31" s="22"/>
      <c r="F31" s="22">
        <v>16</v>
      </c>
      <c r="G31" s="22"/>
      <c r="H31" s="22">
        <v>1</v>
      </c>
      <c r="I31" s="22"/>
      <c r="J31" s="22">
        <v>5</v>
      </c>
      <c r="K31" s="22"/>
      <c r="L31" s="22">
        <v>124</v>
      </c>
    </row>
    <row r="32" spans="1:12" s="77" customFormat="1" ht="12.6" customHeight="1">
      <c r="A32" s="152"/>
      <c r="B32" s="153"/>
      <c r="C32" s="75" t="s">
        <v>5</v>
      </c>
      <c r="D32" s="22">
        <v>183</v>
      </c>
      <c r="E32" s="22"/>
      <c r="F32" s="22">
        <v>19</v>
      </c>
      <c r="G32" s="22"/>
      <c r="H32" s="22">
        <v>1</v>
      </c>
      <c r="I32" s="22"/>
      <c r="J32" s="22">
        <v>8</v>
      </c>
      <c r="K32" s="22"/>
      <c r="L32" s="22">
        <v>173</v>
      </c>
    </row>
    <row r="33" spans="1:12" s="77" customFormat="1" ht="12.6" customHeight="1">
      <c r="A33" s="152">
        <v>12</v>
      </c>
      <c r="B33" s="153" t="s">
        <v>130</v>
      </c>
      <c r="C33" s="75" t="s">
        <v>25</v>
      </c>
      <c r="D33" s="22">
        <v>51</v>
      </c>
      <c r="E33" s="22">
        <v>15</v>
      </c>
      <c r="F33" s="22">
        <v>16</v>
      </c>
      <c r="G33" s="22">
        <v>0</v>
      </c>
      <c r="H33" s="22">
        <v>0</v>
      </c>
      <c r="I33" s="22">
        <v>0</v>
      </c>
      <c r="J33" s="22">
        <v>2</v>
      </c>
      <c r="K33" s="22">
        <v>0</v>
      </c>
      <c r="L33" s="22">
        <v>22</v>
      </c>
    </row>
    <row r="34" spans="1:12" s="77" customFormat="1" ht="12.6" customHeight="1">
      <c r="A34" s="152"/>
      <c r="B34" s="153"/>
      <c r="C34" s="75" t="s">
        <v>5</v>
      </c>
      <c r="D34" s="22">
        <v>160</v>
      </c>
      <c r="E34" s="22">
        <v>57</v>
      </c>
      <c r="F34" s="22">
        <v>52</v>
      </c>
      <c r="G34" s="22">
        <v>2</v>
      </c>
      <c r="H34" s="22">
        <v>0</v>
      </c>
      <c r="I34" s="22">
        <v>0</v>
      </c>
      <c r="J34" s="22">
        <v>9</v>
      </c>
      <c r="K34" s="22">
        <v>0</v>
      </c>
      <c r="L34" s="22">
        <v>58</v>
      </c>
    </row>
    <row r="35" spans="1:12" s="77" customFormat="1" ht="12.6" customHeight="1">
      <c r="A35" s="152">
        <v>13</v>
      </c>
      <c r="B35" s="153" t="s">
        <v>131</v>
      </c>
      <c r="C35" s="75" t="s">
        <v>25</v>
      </c>
      <c r="D35" s="22">
        <v>68</v>
      </c>
      <c r="E35" s="22">
        <v>0</v>
      </c>
      <c r="F35" s="22">
        <v>6</v>
      </c>
      <c r="G35" s="22">
        <v>1</v>
      </c>
      <c r="H35" s="22">
        <v>1</v>
      </c>
      <c r="I35" s="22">
        <v>0</v>
      </c>
      <c r="J35" s="22">
        <v>2</v>
      </c>
      <c r="K35" s="22">
        <v>0</v>
      </c>
      <c r="L35" s="22">
        <v>64</v>
      </c>
    </row>
    <row r="36" spans="1:12" s="77" customFormat="1" ht="12.6" customHeight="1">
      <c r="A36" s="152"/>
      <c r="B36" s="153"/>
      <c r="C36" s="75" t="s">
        <v>5</v>
      </c>
      <c r="D36" s="22">
        <v>90</v>
      </c>
      <c r="E36" s="22">
        <v>0</v>
      </c>
      <c r="F36" s="22">
        <v>8</v>
      </c>
      <c r="G36" s="22">
        <v>1</v>
      </c>
      <c r="H36" s="22">
        <v>1</v>
      </c>
      <c r="I36" s="22">
        <v>0</v>
      </c>
      <c r="J36" s="22">
        <v>2</v>
      </c>
      <c r="K36" s="22">
        <v>0</v>
      </c>
      <c r="L36" s="22">
        <v>84</v>
      </c>
    </row>
    <row r="37" spans="1:12" s="77" customFormat="1" ht="12.6" customHeight="1">
      <c r="A37" s="152">
        <v>14</v>
      </c>
      <c r="B37" s="153" t="s">
        <v>132</v>
      </c>
      <c r="C37" s="75" t="s">
        <v>25</v>
      </c>
      <c r="D37" s="22">
        <v>79</v>
      </c>
      <c r="E37" s="22">
        <v>0</v>
      </c>
      <c r="F37" s="22">
        <v>5</v>
      </c>
      <c r="G37" s="22"/>
      <c r="H37" s="22">
        <v>0</v>
      </c>
      <c r="I37" s="22">
        <v>0</v>
      </c>
      <c r="J37" s="22">
        <v>2</v>
      </c>
      <c r="K37" s="22">
        <v>0</v>
      </c>
      <c r="L37" s="22">
        <v>76</v>
      </c>
    </row>
    <row r="38" spans="1:12" s="77" customFormat="1" ht="12.6" customHeight="1">
      <c r="A38" s="152"/>
      <c r="B38" s="153"/>
      <c r="C38" s="75" t="s">
        <v>5</v>
      </c>
      <c r="D38" s="22">
        <v>128</v>
      </c>
      <c r="E38" s="22">
        <v>0</v>
      </c>
      <c r="F38" s="22">
        <v>7</v>
      </c>
      <c r="G38" s="22"/>
      <c r="H38" s="22">
        <v>0</v>
      </c>
      <c r="I38" s="22">
        <v>0</v>
      </c>
      <c r="J38" s="22">
        <v>6</v>
      </c>
      <c r="K38" s="22">
        <v>0</v>
      </c>
      <c r="L38" s="22">
        <v>127</v>
      </c>
    </row>
    <row r="39" spans="1:12" s="77" customFormat="1" ht="12.6" customHeight="1">
      <c r="A39" s="152">
        <v>15</v>
      </c>
      <c r="B39" s="153" t="s">
        <v>133</v>
      </c>
      <c r="C39" s="75" t="s">
        <v>25</v>
      </c>
      <c r="D39" s="22">
        <v>40</v>
      </c>
      <c r="E39" s="22">
        <v>8</v>
      </c>
      <c r="F39" s="22">
        <v>16</v>
      </c>
      <c r="G39" s="22"/>
      <c r="H39" s="22">
        <v>3</v>
      </c>
      <c r="I39" s="22">
        <v>1</v>
      </c>
      <c r="J39" s="22">
        <v>15</v>
      </c>
      <c r="K39" s="22"/>
      <c r="L39" s="22">
        <v>35</v>
      </c>
    </row>
    <row r="40" spans="1:12" s="77" customFormat="1" ht="12.6" customHeight="1">
      <c r="A40" s="152"/>
      <c r="B40" s="153"/>
      <c r="C40" s="75" t="s">
        <v>5</v>
      </c>
      <c r="D40" s="22">
        <v>156</v>
      </c>
      <c r="E40" s="22">
        <v>28</v>
      </c>
      <c r="F40" s="22">
        <v>56</v>
      </c>
      <c r="G40" s="22"/>
      <c r="H40" s="22">
        <v>9</v>
      </c>
      <c r="I40" s="22">
        <v>7</v>
      </c>
      <c r="J40" s="22">
        <v>53</v>
      </c>
      <c r="K40" s="22"/>
      <c r="L40" s="22">
        <v>141</v>
      </c>
    </row>
    <row r="41" spans="1:12" s="77" customFormat="1" ht="12.6" customHeight="1">
      <c r="A41" s="152">
        <v>16</v>
      </c>
      <c r="B41" s="153" t="s">
        <v>134</v>
      </c>
      <c r="C41" s="75" t="s">
        <v>25</v>
      </c>
      <c r="D41" s="22">
        <v>112</v>
      </c>
      <c r="E41" s="22">
        <v>1</v>
      </c>
      <c r="F41" s="22"/>
      <c r="G41" s="22">
        <v>15</v>
      </c>
      <c r="H41" s="22">
        <v>0</v>
      </c>
      <c r="I41" s="22"/>
      <c r="J41" s="22"/>
      <c r="K41" s="22"/>
      <c r="L41" s="22">
        <v>96</v>
      </c>
    </row>
    <row r="42" spans="1:12" s="77" customFormat="1" ht="12.6" customHeight="1">
      <c r="A42" s="152"/>
      <c r="B42" s="153"/>
      <c r="C42" s="75" t="s">
        <v>5</v>
      </c>
      <c r="D42" s="22">
        <v>414</v>
      </c>
      <c r="E42" s="22">
        <v>1</v>
      </c>
      <c r="F42" s="22"/>
      <c r="G42" s="22">
        <v>53</v>
      </c>
      <c r="H42" s="22">
        <v>0</v>
      </c>
      <c r="I42" s="22"/>
      <c r="J42" s="22"/>
      <c r="K42" s="22"/>
      <c r="L42" s="22">
        <v>360</v>
      </c>
    </row>
    <row r="43" spans="1:12" s="77" customFormat="1" ht="12.6" customHeight="1">
      <c r="A43" s="152">
        <v>17</v>
      </c>
      <c r="B43" s="153" t="s">
        <v>135</v>
      </c>
      <c r="C43" s="75" t="s">
        <v>25</v>
      </c>
      <c r="D43" s="22">
        <v>51</v>
      </c>
      <c r="E43" s="22"/>
      <c r="F43" s="22"/>
      <c r="G43" s="22">
        <v>6</v>
      </c>
      <c r="H43" s="22"/>
      <c r="I43" s="22"/>
      <c r="J43" s="22"/>
      <c r="K43" s="22"/>
      <c r="L43" s="22">
        <v>45</v>
      </c>
    </row>
    <row r="44" spans="1:12" s="77" customFormat="1" ht="12.6" customHeight="1">
      <c r="A44" s="152"/>
      <c r="B44" s="153"/>
      <c r="C44" s="75" t="s">
        <v>5</v>
      </c>
      <c r="D44" s="22">
        <v>58</v>
      </c>
      <c r="E44" s="22"/>
      <c r="F44" s="22"/>
      <c r="G44" s="22">
        <v>6</v>
      </c>
      <c r="H44" s="22"/>
      <c r="I44" s="22"/>
      <c r="J44" s="22"/>
      <c r="K44" s="22"/>
      <c r="L44" s="22">
        <v>52</v>
      </c>
    </row>
    <row r="45" spans="1:12" s="77" customFormat="1" ht="12.6" customHeight="1">
      <c r="A45" s="152">
        <v>18</v>
      </c>
      <c r="B45" s="153" t="s">
        <v>136</v>
      </c>
      <c r="C45" s="75" t="s">
        <v>25</v>
      </c>
      <c r="D45" s="22">
        <v>1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  <c r="J45" s="22">
        <v>0</v>
      </c>
      <c r="K45" s="22">
        <v>0</v>
      </c>
      <c r="L45" s="22">
        <v>1</v>
      </c>
    </row>
    <row r="46" spans="1:12" s="77" customFormat="1" ht="12.6" customHeight="1">
      <c r="A46" s="152"/>
      <c r="B46" s="153"/>
      <c r="C46" s="75" t="s">
        <v>5</v>
      </c>
      <c r="D46" s="22">
        <v>4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  <c r="J46" s="22">
        <v>0</v>
      </c>
      <c r="K46" s="22">
        <v>0</v>
      </c>
      <c r="L46" s="22">
        <v>4</v>
      </c>
    </row>
    <row r="47" spans="1:12" s="77" customFormat="1" ht="12.6" customHeight="1">
      <c r="A47" s="152">
        <v>19</v>
      </c>
      <c r="B47" s="153" t="s">
        <v>137</v>
      </c>
      <c r="C47" s="75" t="s">
        <v>25</v>
      </c>
      <c r="D47" s="22">
        <v>5</v>
      </c>
      <c r="E47" s="22">
        <v>5</v>
      </c>
      <c r="F47" s="22">
        <v>0</v>
      </c>
      <c r="G47" s="22">
        <v>0</v>
      </c>
      <c r="H47" s="22">
        <v>0</v>
      </c>
      <c r="I47" s="22">
        <v>0</v>
      </c>
      <c r="J47" s="22">
        <v>0</v>
      </c>
      <c r="K47" s="22">
        <v>0</v>
      </c>
      <c r="L47" s="22">
        <v>0</v>
      </c>
    </row>
    <row r="48" spans="1:12" s="77" customFormat="1" ht="12.6" customHeight="1">
      <c r="A48" s="152"/>
      <c r="B48" s="153"/>
      <c r="C48" s="75" t="s">
        <v>5</v>
      </c>
      <c r="D48" s="22">
        <v>13</v>
      </c>
      <c r="E48" s="22">
        <v>13</v>
      </c>
      <c r="F48" s="22">
        <v>0</v>
      </c>
      <c r="G48" s="22">
        <v>0</v>
      </c>
      <c r="H48" s="22">
        <v>0</v>
      </c>
      <c r="I48" s="22">
        <v>0</v>
      </c>
      <c r="J48" s="22">
        <v>0</v>
      </c>
      <c r="K48" s="22">
        <v>0</v>
      </c>
      <c r="L48" s="22">
        <v>0</v>
      </c>
    </row>
    <row r="49" spans="1:12" s="77" customFormat="1" ht="12.6" customHeight="1">
      <c r="A49" s="152">
        <v>20</v>
      </c>
      <c r="B49" s="153" t="s">
        <v>138</v>
      </c>
      <c r="C49" s="75" t="s">
        <v>25</v>
      </c>
      <c r="D49" s="22">
        <v>180</v>
      </c>
      <c r="E49" s="22">
        <v>0</v>
      </c>
      <c r="F49" s="22">
        <v>0</v>
      </c>
      <c r="G49" s="22">
        <v>9</v>
      </c>
      <c r="H49" s="22">
        <v>7</v>
      </c>
      <c r="I49" s="22">
        <v>0</v>
      </c>
      <c r="J49" s="22">
        <v>4</v>
      </c>
      <c r="K49" s="22">
        <v>7</v>
      </c>
      <c r="L49" s="22">
        <v>189</v>
      </c>
    </row>
    <row r="50" spans="1:12" s="77" customFormat="1" ht="12.6" customHeight="1">
      <c r="A50" s="152"/>
      <c r="B50" s="153"/>
      <c r="C50" s="75" t="s">
        <v>5</v>
      </c>
      <c r="D50" s="22">
        <v>276</v>
      </c>
      <c r="E50" s="22">
        <v>0</v>
      </c>
      <c r="F50" s="22">
        <v>0</v>
      </c>
      <c r="G50" s="22">
        <v>10</v>
      </c>
      <c r="H50" s="22">
        <v>7</v>
      </c>
      <c r="I50" s="22">
        <v>0</v>
      </c>
      <c r="J50" s="22">
        <v>4</v>
      </c>
      <c r="K50" s="22">
        <v>15</v>
      </c>
      <c r="L50" s="22">
        <v>292</v>
      </c>
    </row>
    <row r="51" spans="1:12" s="77" customFormat="1" ht="12.6" customHeight="1">
      <c r="A51" s="152">
        <v>21</v>
      </c>
      <c r="B51" s="153" t="s">
        <v>139</v>
      </c>
      <c r="C51" s="75" t="s">
        <v>25</v>
      </c>
      <c r="D51" s="22">
        <v>19</v>
      </c>
      <c r="E51" s="22">
        <v>2</v>
      </c>
      <c r="F51" s="22">
        <v>11</v>
      </c>
      <c r="G51" s="22">
        <v>0</v>
      </c>
      <c r="H51" s="22">
        <v>0</v>
      </c>
      <c r="I51" s="22">
        <v>0</v>
      </c>
      <c r="J51" s="22">
        <v>0</v>
      </c>
      <c r="K51" s="22">
        <v>0</v>
      </c>
      <c r="L51" s="22">
        <v>6</v>
      </c>
    </row>
    <row r="52" spans="1:12" s="77" customFormat="1" ht="12.6" customHeight="1">
      <c r="A52" s="152"/>
      <c r="B52" s="153"/>
      <c r="C52" s="75" t="s">
        <v>5</v>
      </c>
      <c r="D52" s="22">
        <v>56</v>
      </c>
      <c r="E52" s="22">
        <v>7</v>
      </c>
      <c r="F52" s="22">
        <v>42</v>
      </c>
      <c r="G52" s="22">
        <v>0</v>
      </c>
      <c r="H52" s="22">
        <v>0</v>
      </c>
      <c r="I52" s="22">
        <v>0</v>
      </c>
      <c r="J52" s="22">
        <v>0</v>
      </c>
      <c r="K52" s="22">
        <v>0</v>
      </c>
      <c r="L52" s="22">
        <v>7</v>
      </c>
    </row>
    <row r="53" spans="1:12" s="77" customFormat="1" ht="12.6" customHeight="1">
      <c r="A53" s="152">
        <v>22</v>
      </c>
      <c r="B53" s="153" t="s">
        <v>140</v>
      </c>
      <c r="C53" s="75" t="s">
        <v>25</v>
      </c>
      <c r="D53" s="22">
        <v>41</v>
      </c>
      <c r="E53" s="22">
        <v>0</v>
      </c>
      <c r="F53" s="22">
        <v>1</v>
      </c>
      <c r="G53" s="22"/>
      <c r="H53" s="22">
        <v>0</v>
      </c>
      <c r="I53" s="22"/>
      <c r="J53" s="22"/>
      <c r="K53" s="22"/>
      <c r="L53" s="22">
        <v>40</v>
      </c>
    </row>
    <row r="54" spans="1:12" s="77" customFormat="1" ht="12.6" customHeight="1">
      <c r="A54" s="152"/>
      <c r="B54" s="153"/>
      <c r="C54" s="75" t="s">
        <v>5</v>
      </c>
      <c r="D54" s="22">
        <v>41</v>
      </c>
      <c r="E54" s="22">
        <v>0</v>
      </c>
      <c r="F54" s="22">
        <v>1</v>
      </c>
      <c r="G54" s="22"/>
      <c r="H54" s="22">
        <v>0</v>
      </c>
      <c r="I54" s="22"/>
      <c r="J54" s="22"/>
      <c r="K54" s="22"/>
      <c r="L54" s="22">
        <v>40</v>
      </c>
    </row>
    <row r="55" spans="1:12" s="77" customFormat="1" ht="12.6" customHeight="1">
      <c r="A55" s="152">
        <v>23</v>
      </c>
      <c r="B55" s="153" t="s">
        <v>141</v>
      </c>
      <c r="C55" s="75" t="s">
        <v>25</v>
      </c>
      <c r="D55" s="22">
        <v>16</v>
      </c>
      <c r="E55" s="22">
        <v>2</v>
      </c>
      <c r="F55" s="22">
        <v>0</v>
      </c>
      <c r="G55" s="22">
        <v>0</v>
      </c>
      <c r="H55" s="22">
        <v>0</v>
      </c>
      <c r="I55" s="22">
        <v>0</v>
      </c>
      <c r="J55" s="22">
        <v>0</v>
      </c>
      <c r="K55" s="22">
        <v>0</v>
      </c>
      <c r="L55" s="22">
        <v>14</v>
      </c>
    </row>
    <row r="56" spans="1:12" s="77" customFormat="1" ht="12.6" customHeight="1">
      <c r="A56" s="152"/>
      <c r="B56" s="153"/>
      <c r="C56" s="75" t="s">
        <v>5</v>
      </c>
      <c r="D56" s="22">
        <v>17</v>
      </c>
      <c r="E56" s="22">
        <v>2</v>
      </c>
      <c r="F56" s="22">
        <v>0</v>
      </c>
      <c r="G56" s="22">
        <v>0</v>
      </c>
      <c r="H56" s="22">
        <v>0</v>
      </c>
      <c r="I56" s="22">
        <v>0</v>
      </c>
      <c r="J56" s="22">
        <v>0</v>
      </c>
      <c r="K56" s="22">
        <v>0</v>
      </c>
      <c r="L56" s="22">
        <v>15</v>
      </c>
    </row>
    <row r="57" spans="1:12" s="77" customFormat="1" ht="12.6" customHeight="1">
      <c r="A57" s="152">
        <v>24</v>
      </c>
      <c r="B57" s="153" t="s">
        <v>142</v>
      </c>
      <c r="C57" s="75" t="s">
        <v>25</v>
      </c>
      <c r="D57" s="22"/>
      <c r="E57" s="22"/>
      <c r="F57" s="22"/>
      <c r="G57" s="22"/>
      <c r="H57" s="22"/>
      <c r="I57" s="22"/>
      <c r="J57" s="22"/>
      <c r="K57" s="22"/>
      <c r="L57" s="22">
        <v>0</v>
      </c>
    </row>
    <row r="58" spans="1:12" s="77" customFormat="1" ht="12.6" customHeight="1">
      <c r="A58" s="152"/>
      <c r="B58" s="153"/>
      <c r="C58" s="75" t="s">
        <v>5</v>
      </c>
      <c r="D58" s="22"/>
      <c r="E58" s="22"/>
      <c r="F58" s="22"/>
      <c r="G58" s="22"/>
      <c r="H58" s="22"/>
      <c r="I58" s="22"/>
      <c r="J58" s="22"/>
      <c r="K58" s="22"/>
      <c r="L58" s="22">
        <v>0</v>
      </c>
    </row>
    <row r="59" spans="1:12" s="77" customFormat="1" ht="12.6" customHeight="1">
      <c r="A59" s="152">
        <v>25</v>
      </c>
      <c r="B59" s="153" t="s">
        <v>143</v>
      </c>
      <c r="C59" s="75" t="s">
        <v>25</v>
      </c>
      <c r="D59" s="22">
        <v>27</v>
      </c>
      <c r="E59" s="22">
        <v>0</v>
      </c>
      <c r="F59" s="22">
        <v>0</v>
      </c>
      <c r="G59" s="22">
        <v>0</v>
      </c>
      <c r="H59" s="22">
        <v>0</v>
      </c>
      <c r="I59" s="22">
        <v>0</v>
      </c>
      <c r="J59" s="22">
        <v>0</v>
      </c>
      <c r="K59" s="22">
        <v>0</v>
      </c>
      <c r="L59" s="22">
        <v>27</v>
      </c>
    </row>
    <row r="60" spans="1:12" s="77" customFormat="1" ht="12.6" customHeight="1">
      <c r="A60" s="152"/>
      <c r="B60" s="153"/>
      <c r="C60" s="75" t="s">
        <v>5</v>
      </c>
      <c r="D60" s="22">
        <v>43</v>
      </c>
      <c r="E60" s="22"/>
      <c r="F60" s="22"/>
      <c r="G60" s="22"/>
      <c r="H60" s="22"/>
      <c r="I60" s="22"/>
      <c r="J60" s="22"/>
      <c r="K60" s="22"/>
      <c r="L60" s="22">
        <v>43</v>
      </c>
    </row>
    <row r="61" spans="1:12" s="77" customFormat="1" ht="12.6" customHeight="1">
      <c r="A61" s="152">
        <v>26</v>
      </c>
      <c r="B61" s="153" t="s">
        <v>144</v>
      </c>
      <c r="C61" s="75" t="s">
        <v>25</v>
      </c>
      <c r="D61" s="22">
        <v>63</v>
      </c>
      <c r="E61" s="22">
        <v>7</v>
      </c>
      <c r="F61" s="22">
        <v>4</v>
      </c>
      <c r="G61" s="22"/>
      <c r="H61" s="22">
        <v>3</v>
      </c>
      <c r="I61" s="22"/>
      <c r="J61" s="22">
        <v>14</v>
      </c>
      <c r="K61" s="22"/>
      <c r="L61" s="22">
        <v>69</v>
      </c>
    </row>
    <row r="62" spans="1:12" s="77" customFormat="1" ht="12.6" customHeight="1">
      <c r="A62" s="152"/>
      <c r="B62" s="153"/>
      <c r="C62" s="75" t="s">
        <v>5</v>
      </c>
      <c r="D62" s="22">
        <v>97</v>
      </c>
      <c r="E62" s="22">
        <v>5</v>
      </c>
      <c r="F62" s="22">
        <v>8</v>
      </c>
      <c r="G62" s="22">
        <v>0</v>
      </c>
      <c r="H62" s="22">
        <v>7</v>
      </c>
      <c r="I62" s="22"/>
      <c r="J62" s="22">
        <v>15</v>
      </c>
      <c r="K62" s="22">
        <v>0</v>
      </c>
      <c r="L62" s="22">
        <v>106</v>
      </c>
    </row>
    <row r="63" spans="1:12" s="77" customFormat="1" ht="12.6" customHeight="1">
      <c r="A63" s="152">
        <v>27</v>
      </c>
      <c r="B63" s="153" t="s">
        <v>145</v>
      </c>
      <c r="C63" s="75" t="s">
        <v>25</v>
      </c>
      <c r="D63" s="22"/>
      <c r="E63" s="22"/>
      <c r="F63" s="22"/>
      <c r="G63" s="22"/>
      <c r="H63" s="22"/>
      <c r="I63" s="22"/>
      <c r="J63" s="22"/>
      <c r="K63" s="22"/>
      <c r="L63" s="22">
        <v>0</v>
      </c>
    </row>
    <row r="64" spans="1:12" s="77" customFormat="1" ht="12.6" customHeight="1">
      <c r="A64" s="152"/>
      <c r="B64" s="153"/>
      <c r="C64" s="75" t="s">
        <v>5</v>
      </c>
      <c r="D64" s="22"/>
      <c r="E64" s="22"/>
      <c r="F64" s="22"/>
      <c r="G64" s="22"/>
      <c r="H64" s="22"/>
      <c r="I64" s="22"/>
      <c r="J64" s="22"/>
      <c r="K64" s="22"/>
      <c r="L64" s="22">
        <v>0</v>
      </c>
    </row>
    <row r="65" spans="1:12" s="77" customFormat="1" ht="12.6" customHeight="1">
      <c r="A65" s="152">
        <v>28</v>
      </c>
      <c r="B65" s="153" t="s">
        <v>146</v>
      </c>
      <c r="C65" s="75" t="s">
        <v>25</v>
      </c>
      <c r="D65" s="22"/>
      <c r="E65" s="22"/>
      <c r="F65" s="22"/>
      <c r="G65" s="22"/>
      <c r="H65" s="22"/>
      <c r="I65" s="22"/>
      <c r="J65" s="22"/>
      <c r="K65" s="22"/>
      <c r="L65" s="22">
        <v>0</v>
      </c>
    </row>
    <row r="66" spans="1:12" s="77" customFormat="1" ht="12.6" customHeight="1">
      <c r="A66" s="152"/>
      <c r="B66" s="153"/>
      <c r="C66" s="75" t="s">
        <v>5</v>
      </c>
      <c r="D66" s="22"/>
      <c r="E66" s="22"/>
      <c r="F66" s="22"/>
      <c r="G66" s="22"/>
      <c r="H66" s="22"/>
      <c r="I66" s="22"/>
      <c r="J66" s="22"/>
      <c r="K66" s="22"/>
      <c r="L66" s="22">
        <v>0</v>
      </c>
    </row>
    <row r="67" spans="1:12" s="77" customFormat="1" ht="12.6" customHeight="1">
      <c r="A67" s="152">
        <v>29</v>
      </c>
      <c r="B67" s="153" t="s">
        <v>147</v>
      </c>
      <c r="C67" s="75" t="s">
        <v>25</v>
      </c>
      <c r="D67" s="22">
        <v>0</v>
      </c>
      <c r="E67" s="22">
        <v>0</v>
      </c>
      <c r="F67" s="22">
        <v>0</v>
      </c>
      <c r="G67" s="22">
        <v>0</v>
      </c>
      <c r="H67" s="22">
        <v>5</v>
      </c>
      <c r="I67" s="22">
        <v>0</v>
      </c>
      <c r="J67" s="22">
        <v>30</v>
      </c>
      <c r="K67" s="22">
        <v>0</v>
      </c>
      <c r="L67" s="22">
        <v>35</v>
      </c>
    </row>
    <row r="68" spans="1:12" s="77" customFormat="1" ht="12.6" customHeight="1">
      <c r="A68" s="152"/>
      <c r="B68" s="153"/>
      <c r="C68" s="75" t="s">
        <v>5</v>
      </c>
      <c r="D68" s="22">
        <v>0</v>
      </c>
      <c r="E68" s="22">
        <v>0</v>
      </c>
      <c r="F68" s="22">
        <v>0</v>
      </c>
      <c r="G68" s="22">
        <v>0</v>
      </c>
      <c r="H68" s="22">
        <v>18</v>
      </c>
      <c r="I68" s="22">
        <v>0</v>
      </c>
      <c r="J68" s="22">
        <v>97</v>
      </c>
      <c r="K68" s="22">
        <v>0</v>
      </c>
      <c r="L68" s="22">
        <v>115</v>
      </c>
    </row>
    <row r="69" spans="1:12" s="77" customFormat="1" ht="12.6" customHeight="1">
      <c r="A69" s="152">
        <v>30</v>
      </c>
      <c r="B69" s="153" t="s">
        <v>148</v>
      </c>
      <c r="C69" s="75" t="s">
        <v>25</v>
      </c>
      <c r="D69" s="22">
        <v>0</v>
      </c>
      <c r="E69" s="22">
        <v>0</v>
      </c>
      <c r="F69" s="22">
        <v>0</v>
      </c>
      <c r="G69" s="22">
        <v>0</v>
      </c>
      <c r="H69" s="22">
        <v>16</v>
      </c>
      <c r="I69" s="22">
        <v>3</v>
      </c>
      <c r="J69" s="22">
        <v>157</v>
      </c>
      <c r="K69" s="22"/>
      <c r="L69" s="22">
        <v>176</v>
      </c>
    </row>
    <row r="70" spans="1:12" s="77" customFormat="1" ht="12.6" customHeight="1">
      <c r="A70" s="152"/>
      <c r="B70" s="153"/>
      <c r="C70" s="75" t="s">
        <v>5</v>
      </c>
      <c r="D70" s="22">
        <v>0</v>
      </c>
      <c r="E70" s="22">
        <v>0</v>
      </c>
      <c r="F70" s="22">
        <v>0</v>
      </c>
      <c r="G70" s="22">
        <v>0</v>
      </c>
      <c r="H70" s="22">
        <v>52</v>
      </c>
      <c r="I70" s="22">
        <v>13</v>
      </c>
      <c r="J70" s="22">
        <v>526</v>
      </c>
      <c r="K70" s="22"/>
      <c r="L70" s="22">
        <v>591</v>
      </c>
    </row>
    <row r="71" spans="1:12" s="77" customFormat="1" ht="12.6" customHeight="1">
      <c r="A71" s="152">
        <v>31</v>
      </c>
      <c r="B71" s="153" t="s">
        <v>149</v>
      </c>
      <c r="C71" s="75" t="s">
        <v>25</v>
      </c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  <c r="J71" s="22">
        <v>50</v>
      </c>
      <c r="K71" s="22">
        <v>0</v>
      </c>
      <c r="L71" s="22">
        <v>50</v>
      </c>
    </row>
    <row r="72" spans="1:12" s="77" customFormat="1" ht="12.6" customHeight="1">
      <c r="A72" s="152"/>
      <c r="B72" s="153"/>
      <c r="C72" s="75" t="s">
        <v>5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  <c r="J72" s="22">
        <v>161</v>
      </c>
      <c r="K72" s="22">
        <v>0</v>
      </c>
      <c r="L72" s="22">
        <v>161</v>
      </c>
    </row>
    <row r="73" spans="1:12" s="77" customFormat="1" ht="12.6" customHeight="1">
      <c r="A73" s="152">
        <v>32</v>
      </c>
      <c r="B73" s="153" t="s">
        <v>150</v>
      </c>
      <c r="C73" s="75" t="s">
        <v>25</v>
      </c>
      <c r="D73" s="22">
        <v>0</v>
      </c>
      <c r="E73" s="22">
        <v>0</v>
      </c>
      <c r="F73" s="22">
        <v>0</v>
      </c>
      <c r="G73" s="22"/>
      <c r="H73" s="22">
        <v>3</v>
      </c>
      <c r="I73" s="22">
        <v>0</v>
      </c>
      <c r="J73" s="22">
        <v>53</v>
      </c>
      <c r="K73" s="22"/>
      <c r="L73" s="22">
        <v>56</v>
      </c>
    </row>
    <row r="74" spans="1:12" s="77" customFormat="1" ht="12.6" customHeight="1">
      <c r="A74" s="152"/>
      <c r="B74" s="153"/>
      <c r="C74" s="75" t="s">
        <v>5</v>
      </c>
      <c r="D74" s="22">
        <v>0</v>
      </c>
      <c r="E74" s="22">
        <v>0</v>
      </c>
      <c r="F74" s="22">
        <v>0</v>
      </c>
      <c r="G74" s="22"/>
      <c r="H74" s="22">
        <v>7</v>
      </c>
      <c r="I74" s="22">
        <v>0</v>
      </c>
      <c r="J74" s="22">
        <v>208</v>
      </c>
      <c r="K74" s="22"/>
      <c r="L74" s="22">
        <v>215</v>
      </c>
    </row>
    <row r="75" spans="1:12" s="77" customFormat="1" ht="12.6" customHeight="1">
      <c r="A75" s="152">
        <v>33</v>
      </c>
      <c r="B75" s="153" t="s">
        <v>151</v>
      </c>
      <c r="C75" s="75" t="s">
        <v>25</v>
      </c>
      <c r="D75" s="22">
        <v>14</v>
      </c>
      <c r="E75" s="22">
        <v>0</v>
      </c>
      <c r="F75" s="22">
        <v>10</v>
      </c>
      <c r="G75" s="22">
        <v>0</v>
      </c>
      <c r="H75" s="22">
        <v>0</v>
      </c>
      <c r="I75" s="22">
        <v>0</v>
      </c>
      <c r="J75" s="22">
        <v>1</v>
      </c>
      <c r="K75" s="22">
        <v>0</v>
      </c>
      <c r="L75" s="22">
        <v>5</v>
      </c>
    </row>
    <row r="76" spans="1:12" s="77" customFormat="1" ht="12.6" customHeight="1">
      <c r="A76" s="152"/>
      <c r="B76" s="153"/>
      <c r="C76" s="75" t="s">
        <v>5</v>
      </c>
      <c r="D76" s="22">
        <v>30</v>
      </c>
      <c r="E76" s="22">
        <v>0</v>
      </c>
      <c r="F76" s="22">
        <v>19</v>
      </c>
      <c r="G76" s="22">
        <v>0</v>
      </c>
      <c r="H76" s="22">
        <v>0</v>
      </c>
      <c r="I76" s="22">
        <v>0</v>
      </c>
      <c r="J76" s="22">
        <v>2</v>
      </c>
      <c r="K76" s="22">
        <v>0</v>
      </c>
      <c r="L76" s="22">
        <v>13</v>
      </c>
    </row>
    <row r="77" spans="1:12" s="77" customFormat="1" ht="12.6" customHeight="1">
      <c r="A77" s="152">
        <v>34</v>
      </c>
      <c r="B77" s="153" t="s">
        <v>152</v>
      </c>
      <c r="C77" s="75" t="s">
        <v>25</v>
      </c>
      <c r="D77" s="22">
        <v>119</v>
      </c>
      <c r="E77" s="22">
        <v>3</v>
      </c>
      <c r="F77" s="22">
        <v>1</v>
      </c>
      <c r="G77" s="22">
        <v>21</v>
      </c>
      <c r="H77" s="22">
        <v>0</v>
      </c>
      <c r="I77" s="22">
        <v>0</v>
      </c>
      <c r="J77" s="22">
        <v>14</v>
      </c>
      <c r="K77" s="22">
        <v>0</v>
      </c>
      <c r="L77" s="22">
        <v>108</v>
      </c>
    </row>
    <row r="78" spans="1:12" s="77" customFormat="1" ht="12.6" customHeight="1">
      <c r="A78" s="152"/>
      <c r="B78" s="153"/>
      <c r="C78" s="75" t="s">
        <v>5</v>
      </c>
      <c r="D78" s="22">
        <v>197</v>
      </c>
      <c r="E78" s="22">
        <v>6</v>
      </c>
      <c r="F78" s="22">
        <v>1</v>
      </c>
      <c r="G78" s="22">
        <v>73</v>
      </c>
      <c r="H78" s="22">
        <v>0</v>
      </c>
      <c r="I78" s="22">
        <v>0</v>
      </c>
      <c r="J78" s="22">
        <v>38</v>
      </c>
      <c r="K78" s="22">
        <v>0</v>
      </c>
      <c r="L78" s="22">
        <v>155</v>
      </c>
    </row>
    <row r="79" spans="1:12" s="77" customFormat="1" ht="12.6" customHeight="1">
      <c r="A79" s="152">
        <v>35</v>
      </c>
      <c r="B79" s="153" t="s">
        <v>153</v>
      </c>
      <c r="C79" s="75" t="s">
        <v>25</v>
      </c>
      <c r="D79" s="22">
        <v>12</v>
      </c>
      <c r="E79" s="22"/>
      <c r="F79" s="22">
        <v>3</v>
      </c>
      <c r="G79" s="22"/>
      <c r="H79" s="22"/>
      <c r="I79" s="22"/>
      <c r="J79" s="22"/>
      <c r="K79" s="22"/>
      <c r="L79" s="22">
        <v>9</v>
      </c>
    </row>
    <row r="80" spans="1:12" s="77" customFormat="1" ht="12.6" customHeight="1">
      <c r="A80" s="152"/>
      <c r="B80" s="153"/>
      <c r="C80" s="75" t="s">
        <v>5</v>
      </c>
      <c r="D80" s="22">
        <v>28</v>
      </c>
      <c r="E80" s="22"/>
      <c r="F80" s="22">
        <v>11</v>
      </c>
      <c r="G80" s="22"/>
      <c r="H80" s="22"/>
      <c r="I80" s="22"/>
      <c r="J80" s="22"/>
      <c r="K80" s="22"/>
      <c r="L80" s="22">
        <v>17</v>
      </c>
    </row>
    <row r="81" spans="1:12" s="77" customFormat="1" ht="12.6" customHeight="1">
      <c r="A81" s="152">
        <v>36</v>
      </c>
      <c r="B81" s="153" t="s">
        <v>154</v>
      </c>
      <c r="C81" s="75" t="s">
        <v>25</v>
      </c>
      <c r="D81" s="22"/>
      <c r="E81" s="22"/>
      <c r="F81" s="22"/>
      <c r="G81" s="22"/>
      <c r="H81" s="22"/>
      <c r="I81" s="22"/>
      <c r="J81" s="22"/>
      <c r="K81" s="22"/>
      <c r="L81" s="22">
        <v>0</v>
      </c>
    </row>
    <row r="82" spans="1:12" s="77" customFormat="1" ht="12.6" customHeight="1">
      <c r="A82" s="152"/>
      <c r="B82" s="153"/>
      <c r="C82" s="75" t="s">
        <v>5</v>
      </c>
      <c r="D82" s="22"/>
      <c r="E82" s="22"/>
      <c r="F82" s="22"/>
      <c r="G82" s="22"/>
      <c r="H82" s="22"/>
      <c r="I82" s="22"/>
      <c r="J82" s="22"/>
      <c r="K82" s="22"/>
      <c r="L82" s="22">
        <v>0</v>
      </c>
    </row>
    <row r="83" spans="1:12" s="77" customFormat="1" ht="12.6" customHeight="1">
      <c r="A83" s="152">
        <v>37</v>
      </c>
      <c r="B83" s="153" t="s">
        <v>155</v>
      </c>
      <c r="C83" s="75" t="s">
        <v>25</v>
      </c>
      <c r="D83" s="22">
        <v>134</v>
      </c>
      <c r="E83" s="22">
        <v>0</v>
      </c>
      <c r="F83" s="22">
        <v>33</v>
      </c>
      <c r="G83" s="22">
        <v>10</v>
      </c>
      <c r="H83" s="22">
        <v>0</v>
      </c>
      <c r="I83" s="22">
        <v>0</v>
      </c>
      <c r="J83" s="22">
        <v>17</v>
      </c>
      <c r="K83" s="22">
        <v>10</v>
      </c>
      <c r="L83" s="22">
        <v>118</v>
      </c>
    </row>
    <row r="84" spans="1:12" s="77" customFormat="1" ht="12.6" customHeight="1">
      <c r="A84" s="152"/>
      <c r="B84" s="153"/>
      <c r="C84" s="75" t="s">
        <v>5</v>
      </c>
      <c r="D84" s="22">
        <v>152</v>
      </c>
      <c r="E84" s="22">
        <v>0</v>
      </c>
      <c r="F84" s="22">
        <v>35</v>
      </c>
      <c r="G84" s="22">
        <v>46</v>
      </c>
      <c r="H84" s="22">
        <v>0</v>
      </c>
      <c r="I84" s="22">
        <v>0</v>
      </c>
      <c r="J84" s="22">
        <v>72</v>
      </c>
      <c r="K84" s="22">
        <v>46</v>
      </c>
      <c r="L84" s="22">
        <v>189</v>
      </c>
    </row>
    <row r="85" spans="1:12" s="77" customFormat="1" ht="12.6" customHeight="1">
      <c r="A85" s="152">
        <v>38</v>
      </c>
      <c r="B85" s="153" t="s">
        <v>156</v>
      </c>
      <c r="C85" s="75" t="s">
        <v>25</v>
      </c>
      <c r="D85" s="22">
        <v>18</v>
      </c>
      <c r="E85" s="22">
        <v>1</v>
      </c>
      <c r="F85" s="22"/>
      <c r="G85" s="22">
        <v>1</v>
      </c>
      <c r="H85" s="22"/>
      <c r="I85" s="22"/>
      <c r="J85" s="22">
        <v>1</v>
      </c>
      <c r="K85" s="22">
        <v>29</v>
      </c>
      <c r="L85" s="22">
        <v>46</v>
      </c>
    </row>
    <row r="86" spans="1:12" s="77" customFormat="1" ht="12.6" customHeight="1">
      <c r="A86" s="152"/>
      <c r="B86" s="153"/>
      <c r="C86" s="75" t="s">
        <v>5</v>
      </c>
      <c r="D86" s="22">
        <v>36</v>
      </c>
      <c r="E86" s="22">
        <v>5</v>
      </c>
      <c r="F86" s="22"/>
      <c r="G86" s="22">
        <v>1</v>
      </c>
      <c r="H86" s="22"/>
      <c r="I86" s="22"/>
      <c r="J86" s="22">
        <v>1</v>
      </c>
      <c r="K86" s="22">
        <v>37</v>
      </c>
      <c r="L86" s="22">
        <v>68</v>
      </c>
    </row>
    <row r="87" spans="1:12" s="77" customFormat="1" ht="12.6" customHeight="1">
      <c r="A87" s="152">
        <v>39</v>
      </c>
      <c r="B87" s="153" t="s">
        <v>157</v>
      </c>
      <c r="C87" s="75" t="s">
        <v>25</v>
      </c>
      <c r="D87" s="22"/>
      <c r="E87" s="22"/>
      <c r="F87" s="22"/>
      <c r="G87" s="22"/>
      <c r="H87" s="22"/>
      <c r="I87" s="22"/>
      <c r="J87" s="22"/>
      <c r="K87" s="22"/>
      <c r="L87" s="22">
        <v>0</v>
      </c>
    </row>
    <row r="88" spans="1:12" s="77" customFormat="1" ht="12.6" customHeight="1">
      <c r="A88" s="152"/>
      <c r="B88" s="153"/>
      <c r="C88" s="75" t="s">
        <v>5</v>
      </c>
      <c r="D88" s="22"/>
      <c r="E88" s="22"/>
      <c r="F88" s="22"/>
      <c r="G88" s="22"/>
      <c r="H88" s="22"/>
      <c r="I88" s="22"/>
      <c r="J88" s="22"/>
      <c r="K88" s="22"/>
      <c r="L88" s="22">
        <v>0</v>
      </c>
    </row>
    <row r="89" spans="1:12" s="77" customFormat="1" ht="12.6" customHeight="1">
      <c r="A89" s="152">
        <v>40</v>
      </c>
      <c r="B89" s="153" t="s">
        <v>158</v>
      </c>
      <c r="C89" s="75" t="s">
        <v>25</v>
      </c>
      <c r="D89" s="22"/>
      <c r="E89" s="22"/>
      <c r="F89" s="22"/>
      <c r="G89" s="22"/>
      <c r="H89" s="22"/>
      <c r="I89" s="22"/>
      <c r="J89" s="22"/>
      <c r="K89" s="22"/>
      <c r="L89" s="22">
        <v>0</v>
      </c>
    </row>
    <row r="90" spans="1:12" s="77" customFormat="1" ht="12.6" customHeight="1">
      <c r="A90" s="152"/>
      <c r="B90" s="153"/>
      <c r="C90" s="75" t="s">
        <v>5</v>
      </c>
      <c r="D90" s="22"/>
      <c r="E90" s="22"/>
      <c r="F90" s="22"/>
      <c r="G90" s="22"/>
      <c r="H90" s="22"/>
      <c r="I90" s="22"/>
      <c r="J90" s="22"/>
      <c r="K90" s="22"/>
      <c r="L90" s="22">
        <v>0</v>
      </c>
    </row>
    <row r="91" spans="1:12" s="77" customFormat="1" ht="12.6" customHeight="1">
      <c r="A91" s="152">
        <v>41</v>
      </c>
      <c r="B91" s="153" t="s">
        <v>159</v>
      </c>
      <c r="C91" s="75" t="s">
        <v>25</v>
      </c>
      <c r="D91" s="22">
        <v>54</v>
      </c>
      <c r="E91" s="22">
        <v>1</v>
      </c>
      <c r="F91" s="22">
        <v>22</v>
      </c>
      <c r="G91" s="22">
        <v>2</v>
      </c>
      <c r="H91" s="22">
        <v>0</v>
      </c>
      <c r="I91" s="22">
        <v>0</v>
      </c>
      <c r="J91" s="22">
        <v>0</v>
      </c>
      <c r="K91" s="22">
        <v>0</v>
      </c>
      <c r="L91" s="22">
        <v>29</v>
      </c>
    </row>
    <row r="92" spans="1:12" s="77" customFormat="1" ht="12.6" customHeight="1">
      <c r="A92" s="152"/>
      <c r="B92" s="153"/>
      <c r="C92" s="75" t="s">
        <v>5</v>
      </c>
      <c r="D92" s="22">
        <v>145</v>
      </c>
      <c r="E92" s="22">
        <v>5</v>
      </c>
      <c r="F92" s="22">
        <v>86</v>
      </c>
      <c r="G92" s="22">
        <v>4</v>
      </c>
      <c r="H92" s="22">
        <v>0</v>
      </c>
      <c r="I92" s="22">
        <v>0</v>
      </c>
      <c r="J92" s="22">
        <v>0</v>
      </c>
      <c r="K92" s="22">
        <v>0</v>
      </c>
      <c r="L92" s="22">
        <v>50</v>
      </c>
    </row>
    <row r="93" spans="1:12" s="77" customFormat="1" ht="12.6" customHeight="1">
      <c r="A93" s="152">
        <v>42</v>
      </c>
      <c r="B93" s="153" t="s">
        <v>160</v>
      </c>
      <c r="C93" s="75" t="s">
        <v>25</v>
      </c>
      <c r="D93" s="22">
        <v>1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  <c r="J93" s="22">
        <v>0</v>
      </c>
      <c r="K93" s="22">
        <v>0</v>
      </c>
      <c r="L93" s="22">
        <v>1</v>
      </c>
    </row>
    <row r="94" spans="1:12" s="77" customFormat="1" ht="12.6" customHeight="1">
      <c r="A94" s="152"/>
      <c r="B94" s="153"/>
      <c r="C94" s="75" t="s">
        <v>5</v>
      </c>
      <c r="D94" s="22">
        <v>4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  <c r="J94" s="22">
        <v>0</v>
      </c>
      <c r="K94" s="22">
        <v>0</v>
      </c>
      <c r="L94" s="22">
        <v>4</v>
      </c>
    </row>
    <row r="95" spans="1:12" s="77" customFormat="1" ht="12.6" customHeight="1">
      <c r="A95" s="152">
        <v>43</v>
      </c>
      <c r="B95" s="153" t="s">
        <v>161</v>
      </c>
      <c r="C95" s="75" t="s">
        <v>25</v>
      </c>
      <c r="D95" s="22">
        <v>2</v>
      </c>
      <c r="E95" s="22">
        <v>0</v>
      </c>
      <c r="F95" s="22">
        <v>2</v>
      </c>
      <c r="G95" s="22"/>
      <c r="H95" s="22">
        <v>0</v>
      </c>
      <c r="I95" s="22">
        <v>0</v>
      </c>
      <c r="J95" s="22">
        <v>0</v>
      </c>
      <c r="K95" s="22">
        <v>0</v>
      </c>
      <c r="L95" s="22">
        <v>0</v>
      </c>
    </row>
    <row r="96" spans="1:12" s="77" customFormat="1" ht="12.6" customHeight="1">
      <c r="A96" s="152"/>
      <c r="B96" s="153"/>
      <c r="C96" s="75" t="s">
        <v>5</v>
      </c>
      <c r="D96" s="22">
        <v>6</v>
      </c>
      <c r="E96" s="22">
        <v>0</v>
      </c>
      <c r="F96" s="22">
        <v>6</v>
      </c>
      <c r="G96" s="22"/>
      <c r="H96" s="22">
        <v>0</v>
      </c>
      <c r="I96" s="22">
        <v>0</v>
      </c>
      <c r="J96" s="22">
        <v>0</v>
      </c>
      <c r="K96" s="22">
        <v>0</v>
      </c>
      <c r="L96" s="22">
        <v>0</v>
      </c>
    </row>
    <row r="97" spans="1:12" s="77" customFormat="1" ht="12.6" customHeight="1">
      <c r="A97" s="152">
        <v>44</v>
      </c>
      <c r="B97" s="153" t="s">
        <v>162</v>
      </c>
      <c r="C97" s="75" t="s">
        <v>25</v>
      </c>
      <c r="D97" s="22">
        <v>24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  <c r="J97" s="22">
        <v>0</v>
      </c>
      <c r="K97" s="22">
        <v>0</v>
      </c>
      <c r="L97" s="22">
        <v>24</v>
      </c>
    </row>
    <row r="98" spans="1:12" s="77" customFormat="1" ht="12.6" customHeight="1">
      <c r="A98" s="152"/>
      <c r="B98" s="153"/>
      <c r="C98" s="75" t="s">
        <v>5</v>
      </c>
      <c r="D98" s="22">
        <v>32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  <c r="J98" s="22">
        <v>0</v>
      </c>
      <c r="K98" s="22">
        <v>0</v>
      </c>
      <c r="L98" s="22">
        <v>32</v>
      </c>
    </row>
    <row r="99" spans="1:12" s="77" customFormat="1" ht="12.6" customHeight="1">
      <c r="A99" s="152">
        <v>45</v>
      </c>
      <c r="B99" s="153" t="s">
        <v>163</v>
      </c>
      <c r="C99" s="75" t="s">
        <v>25</v>
      </c>
      <c r="D99" s="22">
        <v>88</v>
      </c>
      <c r="E99" s="22">
        <v>0</v>
      </c>
      <c r="F99" s="22">
        <v>0</v>
      </c>
      <c r="G99" s="22">
        <v>25</v>
      </c>
      <c r="H99" s="22">
        <v>0</v>
      </c>
      <c r="I99" s="22">
        <v>0</v>
      </c>
      <c r="J99" s="22">
        <v>0</v>
      </c>
      <c r="K99" s="22">
        <v>0</v>
      </c>
      <c r="L99" s="22">
        <v>63</v>
      </c>
    </row>
    <row r="100" spans="1:12" s="77" customFormat="1" ht="12.6" customHeight="1">
      <c r="A100" s="152"/>
      <c r="B100" s="153"/>
      <c r="C100" s="75" t="s">
        <v>5</v>
      </c>
      <c r="D100" s="22">
        <v>114</v>
      </c>
      <c r="E100" s="22">
        <v>0</v>
      </c>
      <c r="F100" s="22">
        <v>0</v>
      </c>
      <c r="G100" s="22">
        <v>33</v>
      </c>
      <c r="H100" s="22">
        <v>0</v>
      </c>
      <c r="I100" s="22">
        <v>0</v>
      </c>
      <c r="J100" s="22">
        <v>0</v>
      </c>
      <c r="K100" s="22">
        <v>0</v>
      </c>
      <c r="L100" s="22">
        <v>81</v>
      </c>
    </row>
    <row r="101" spans="1:12" s="77" customFormat="1" ht="12.6" customHeight="1">
      <c r="A101" s="152">
        <v>46</v>
      </c>
      <c r="B101" s="153" t="s">
        <v>164</v>
      </c>
      <c r="C101" s="75" t="s">
        <v>25</v>
      </c>
      <c r="D101" s="22">
        <v>38</v>
      </c>
      <c r="E101" s="22">
        <v>23</v>
      </c>
      <c r="F101" s="22">
        <v>2</v>
      </c>
      <c r="G101" s="22"/>
      <c r="H101" s="22"/>
      <c r="I101" s="22"/>
      <c r="J101" s="22"/>
      <c r="K101" s="22"/>
      <c r="L101" s="22">
        <v>13</v>
      </c>
    </row>
    <row r="102" spans="1:12" s="77" customFormat="1" ht="12.6" customHeight="1">
      <c r="A102" s="152"/>
      <c r="B102" s="153"/>
      <c r="C102" s="75" t="s">
        <v>5</v>
      </c>
      <c r="D102" s="22">
        <v>127</v>
      </c>
      <c r="E102" s="22">
        <v>95</v>
      </c>
      <c r="F102" s="22">
        <v>3</v>
      </c>
      <c r="G102" s="22"/>
      <c r="H102" s="22"/>
      <c r="I102" s="22"/>
      <c r="J102" s="22"/>
      <c r="K102" s="22"/>
      <c r="L102" s="22">
        <v>29</v>
      </c>
    </row>
    <row r="103" spans="1:12" s="77" customFormat="1" ht="12.6" customHeight="1">
      <c r="A103" s="152">
        <v>47</v>
      </c>
      <c r="B103" s="153" t="s">
        <v>165</v>
      </c>
      <c r="C103" s="75" t="s">
        <v>25</v>
      </c>
      <c r="D103" s="22">
        <v>57</v>
      </c>
      <c r="E103" s="22">
        <v>0</v>
      </c>
      <c r="F103" s="22">
        <v>5</v>
      </c>
      <c r="G103" s="22"/>
      <c r="H103" s="22">
        <v>0</v>
      </c>
      <c r="I103" s="22">
        <v>0</v>
      </c>
      <c r="J103" s="22">
        <v>0</v>
      </c>
      <c r="K103" s="22">
        <v>0</v>
      </c>
      <c r="L103" s="22">
        <v>52</v>
      </c>
    </row>
    <row r="104" spans="1:12" s="77" customFormat="1" ht="12.6" customHeight="1">
      <c r="A104" s="152"/>
      <c r="B104" s="153"/>
      <c r="C104" s="75" t="s">
        <v>5</v>
      </c>
      <c r="D104" s="22">
        <v>87</v>
      </c>
      <c r="E104" s="22">
        <v>0</v>
      </c>
      <c r="F104" s="22">
        <v>7</v>
      </c>
      <c r="G104" s="22"/>
      <c r="H104" s="22">
        <v>0</v>
      </c>
      <c r="I104" s="22">
        <v>0</v>
      </c>
      <c r="J104" s="22">
        <v>0</v>
      </c>
      <c r="K104" s="22">
        <v>0</v>
      </c>
      <c r="L104" s="22">
        <v>80</v>
      </c>
    </row>
    <row r="105" spans="1:12" s="77" customFormat="1" ht="12.6" customHeight="1">
      <c r="A105" s="152">
        <v>48</v>
      </c>
      <c r="B105" s="153" t="s">
        <v>166</v>
      </c>
      <c r="C105" s="75" t="s">
        <v>25</v>
      </c>
      <c r="D105" s="22">
        <v>26</v>
      </c>
      <c r="E105" s="22">
        <v>3</v>
      </c>
      <c r="F105" s="22"/>
      <c r="G105" s="22">
        <v>1</v>
      </c>
      <c r="H105" s="22">
        <v>0</v>
      </c>
      <c r="I105" s="22">
        <v>0</v>
      </c>
      <c r="J105" s="22">
        <v>0</v>
      </c>
      <c r="K105" s="22">
        <v>0</v>
      </c>
      <c r="L105" s="22">
        <v>22</v>
      </c>
    </row>
    <row r="106" spans="1:12" s="77" customFormat="1" ht="12.6" customHeight="1">
      <c r="A106" s="152"/>
      <c r="B106" s="153"/>
      <c r="C106" s="75" t="s">
        <v>5</v>
      </c>
      <c r="D106" s="22">
        <v>41</v>
      </c>
      <c r="E106" s="22">
        <v>3</v>
      </c>
      <c r="F106" s="22"/>
      <c r="G106" s="22">
        <v>14</v>
      </c>
      <c r="H106" s="22">
        <v>0</v>
      </c>
      <c r="I106" s="22">
        <v>0</v>
      </c>
      <c r="J106" s="22">
        <v>0</v>
      </c>
      <c r="K106" s="22">
        <v>4</v>
      </c>
      <c r="L106" s="22">
        <v>28</v>
      </c>
    </row>
    <row r="107" spans="1:12" s="77" customFormat="1" ht="12.6" customHeight="1">
      <c r="A107" s="152">
        <v>49</v>
      </c>
      <c r="B107" s="153" t="s">
        <v>167</v>
      </c>
      <c r="C107" s="75" t="s">
        <v>25</v>
      </c>
      <c r="D107" s="22">
        <v>46</v>
      </c>
      <c r="E107" s="22"/>
      <c r="F107" s="22"/>
      <c r="G107" s="22">
        <v>46</v>
      </c>
      <c r="H107" s="22"/>
      <c r="I107" s="22"/>
      <c r="J107" s="22"/>
      <c r="K107" s="22"/>
      <c r="L107" s="22">
        <v>0</v>
      </c>
    </row>
    <row r="108" spans="1:12" s="77" customFormat="1" ht="12.6" customHeight="1">
      <c r="A108" s="152"/>
      <c r="B108" s="153"/>
      <c r="C108" s="75" t="s">
        <v>5</v>
      </c>
      <c r="D108" s="22">
        <v>46</v>
      </c>
      <c r="E108" s="22"/>
      <c r="F108" s="22"/>
      <c r="G108" s="22">
        <v>46</v>
      </c>
      <c r="H108" s="22"/>
      <c r="I108" s="22"/>
      <c r="J108" s="22"/>
      <c r="K108" s="22"/>
      <c r="L108" s="22">
        <v>0</v>
      </c>
    </row>
    <row r="109" spans="1:12" s="77" customFormat="1" ht="12.6" customHeight="1">
      <c r="A109" s="152">
        <v>50</v>
      </c>
      <c r="B109" s="153" t="s">
        <v>168</v>
      </c>
      <c r="C109" s="75" t="s">
        <v>25</v>
      </c>
      <c r="D109" s="22">
        <v>6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  <c r="J109" s="22">
        <v>0</v>
      </c>
      <c r="K109" s="22">
        <v>0</v>
      </c>
      <c r="L109" s="22">
        <v>6</v>
      </c>
    </row>
    <row r="110" spans="1:12" s="77" customFormat="1" ht="12.6" customHeight="1">
      <c r="A110" s="152"/>
      <c r="B110" s="153"/>
      <c r="C110" s="75" t="s">
        <v>5</v>
      </c>
      <c r="D110" s="22">
        <v>6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  <c r="J110" s="22">
        <v>0</v>
      </c>
      <c r="K110" s="22">
        <v>0</v>
      </c>
      <c r="L110" s="22">
        <v>6</v>
      </c>
    </row>
    <row r="111" spans="1:12" s="77" customFormat="1" ht="12.6" customHeight="1">
      <c r="A111" s="152">
        <v>51</v>
      </c>
      <c r="B111" s="153" t="s">
        <v>169</v>
      </c>
      <c r="C111" s="75" t="s">
        <v>25</v>
      </c>
      <c r="D111" s="22">
        <v>7</v>
      </c>
      <c r="E111" s="22">
        <v>6</v>
      </c>
      <c r="F111" s="22">
        <v>1</v>
      </c>
      <c r="G111" s="22">
        <v>0</v>
      </c>
      <c r="H111" s="22">
        <v>0</v>
      </c>
      <c r="I111" s="22">
        <v>0</v>
      </c>
      <c r="J111" s="22">
        <v>0</v>
      </c>
      <c r="K111" s="22">
        <v>0</v>
      </c>
      <c r="L111" s="22">
        <v>0</v>
      </c>
    </row>
    <row r="112" spans="1:12" s="77" customFormat="1" ht="12.6" customHeight="1">
      <c r="A112" s="152"/>
      <c r="B112" s="153"/>
      <c r="C112" s="75" t="s">
        <v>5</v>
      </c>
      <c r="D112" s="22">
        <v>23</v>
      </c>
      <c r="E112" s="22">
        <v>21</v>
      </c>
      <c r="F112" s="22">
        <v>2</v>
      </c>
      <c r="G112" s="22">
        <v>1</v>
      </c>
      <c r="H112" s="22"/>
      <c r="I112" s="22"/>
      <c r="J112" s="22"/>
      <c r="K112" s="22">
        <v>1</v>
      </c>
      <c r="L112" s="22">
        <v>0</v>
      </c>
    </row>
    <row r="113" spans="1:12" s="77" customFormat="1" ht="12.6" customHeight="1">
      <c r="A113" s="152">
        <v>52</v>
      </c>
      <c r="B113" s="153" t="s">
        <v>170</v>
      </c>
      <c r="C113" s="75" t="s">
        <v>25</v>
      </c>
      <c r="D113" s="22">
        <v>6</v>
      </c>
      <c r="E113" s="22"/>
      <c r="F113" s="22">
        <v>6</v>
      </c>
      <c r="G113" s="22"/>
      <c r="H113" s="22"/>
      <c r="I113" s="22"/>
      <c r="J113" s="22"/>
      <c r="K113" s="22"/>
      <c r="L113" s="22">
        <v>0</v>
      </c>
    </row>
    <row r="114" spans="1:12" s="77" customFormat="1" ht="12.6" customHeight="1">
      <c r="A114" s="152"/>
      <c r="B114" s="153"/>
      <c r="C114" s="75" t="s">
        <v>5</v>
      </c>
      <c r="D114" s="22">
        <v>13</v>
      </c>
      <c r="E114" s="22"/>
      <c r="F114" s="22">
        <v>13</v>
      </c>
      <c r="G114" s="22"/>
      <c r="H114" s="22"/>
      <c r="I114" s="22"/>
      <c r="J114" s="22"/>
      <c r="K114" s="22"/>
      <c r="L114" s="22">
        <v>0</v>
      </c>
    </row>
    <row r="115" spans="1:12" s="77" customFormat="1" ht="12.6" customHeight="1">
      <c r="A115" s="152">
        <v>53</v>
      </c>
      <c r="B115" s="153" t="s">
        <v>171</v>
      </c>
      <c r="C115" s="75" t="s">
        <v>25</v>
      </c>
      <c r="D115" s="22">
        <v>1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  <c r="J115" s="22">
        <v>0</v>
      </c>
      <c r="K115" s="22">
        <v>0</v>
      </c>
      <c r="L115" s="22">
        <v>1</v>
      </c>
    </row>
    <row r="116" spans="1:12" s="77" customFormat="1" ht="12.6" customHeight="1">
      <c r="A116" s="152"/>
      <c r="B116" s="153"/>
      <c r="C116" s="75" t="s">
        <v>5</v>
      </c>
      <c r="D116" s="22">
        <v>3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  <c r="J116" s="22">
        <v>0</v>
      </c>
      <c r="K116" s="22">
        <v>0</v>
      </c>
      <c r="L116" s="22">
        <v>3</v>
      </c>
    </row>
    <row r="117" spans="1:12" s="77" customFormat="1" ht="12.6" customHeight="1">
      <c r="A117" s="152">
        <v>54</v>
      </c>
      <c r="B117" s="153" t="s">
        <v>172</v>
      </c>
      <c r="C117" s="75" t="s">
        <v>25</v>
      </c>
      <c r="D117" s="22">
        <v>40</v>
      </c>
      <c r="E117" s="22"/>
      <c r="F117" s="22"/>
      <c r="G117" s="22">
        <v>40</v>
      </c>
      <c r="H117" s="22"/>
      <c r="I117" s="22"/>
      <c r="J117" s="22"/>
      <c r="K117" s="22"/>
      <c r="L117" s="22">
        <v>0</v>
      </c>
    </row>
    <row r="118" spans="1:12" s="77" customFormat="1" ht="12.6" customHeight="1">
      <c r="A118" s="152"/>
      <c r="B118" s="153"/>
      <c r="C118" s="75" t="s">
        <v>5</v>
      </c>
      <c r="D118" s="22">
        <v>40</v>
      </c>
      <c r="E118" s="22"/>
      <c r="F118" s="22"/>
      <c r="G118" s="22">
        <v>40</v>
      </c>
      <c r="H118" s="22"/>
      <c r="I118" s="22"/>
      <c r="J118" s="22"/>
      <c r="K118" s="22"/>
      <c r="L118" s="22">
        <v>0</v>
      </c>
    </row>
    <row r="119" spans="1:12" s="77" customFormat="1" ht="12.6" customHeight="1">
      <c r="A119" s="152">
        <v>55</v>
      </c>
      <c r="B119" s="153" t="s">
        <v>173</v>
      </c>
      <c r="C119" s="75" t="s">
        <v>25</v>
      </c>
      <c r="D119" s="22">
        <v>13</v>
      </c>
      <c r="E119" s="22"/>
      <c r="F119" s="22">
        <v>8</v>
      </c>
      <c r="G119" s="22"/>
      <c r="H119" s="22"/>
      <c r="I119" s="22"/>
      <c r="J119" s="22">
        <v>4</v>
      </c>
      <c r="K119" s="22"/>
      <c r="L119" s="22">
        <v>9</v>
      </c>
    </row>
    <row r="120" spans="1:12" s="77" customFormat="1" ht="12.6" customHeight="1">
      <c r="A120" s="152"/>
      <c r="B120" s="153"/>
      <c r="C120" s="75" t="s">
        <v>5</v>
      </c>
      <c r="D120" s="22">
        <v>32</v>
      </c>
      <c r="E120" s="22"/>
      <c r="F120" s="22">
        <v>20</v>
      </c>
      <c r="G120" s="22"/>
      <c r="H120" s="22"/>
      <c r="I120" s="22"/>
      <c r="J120" s="22">
        <v>15</v>
      </c>
      <c r="K120" s="22"/>
      <c r="L120" s="22">
        <v>27</v>
      </c>
    </row>
    <row r="121" spans="1:12" s="77" customFormat="1" ht="12.6" customHeight="1">
      <c r="A121" s="152">
        <v>56</v>
      </c>
      <c r="B121" s="153" t="s">
        <v>174</v>
      </c>
      <c r="C121" s="75" t="s">
        <v>25</v>
      </c>
      <c r="D121" s="22">
        <v>36</v>
      </c>
      <c r="E121" s="22">
        <v>14</v>
      </c>
      <c r="F121" s="22">
        <v>4</v>
      </c>
      <c r="G121" s="22"/>
      <c r="H121" s="22"/>
      <c r="I121" s="22"/>
      <c r="J121" s="22"/>
      <c r="K121" s="22"/>
      <c r="L121" s="22">
        <v>18</v>
      </c>
    </row>
    <row r="122" spans="1:12" s="77" customFormat="1" ht="12.6" customHeight="1">
      <c r="A122" s="152"/>
      <c r="B122" s="153"/>
      <c r="C122" s="75" t="s">
        <v>5</v>
      </c>
      <c r="D122" s="22">
        <v>112</v>
      </c>
      <c r="E122" s="22">
        <v>60</v>
      </c>
      <c r="F122" s="22">
        <v>16</v>
      </c>
      <c r="G122" s="22"/>
      <c r="H122" s="22"/>
      <c r="I122" s="22"/>
      <c r="J122" s="22"/>
      <c r="K122" s="22"/>
      <c r="L122" s="22">
        <v>36</v>
      </c>
    </row>
    <row r="123" spans="1:12" s="77" customFormat="1" ht="12.6" customHeight="1">
      <c r="A123" s="152">
        <v>57</v>
      </c>
      <c r="B123" s="153" t="s">
        <v>175</v>
      </c>
      <c r="C123" s="75" t="s">
        <v>25</v>
      </c>
      <c r="D123" s="22">
        <v>85</v>
      </c>
      <c r="E123" s="22">
        <v>0</v>
      </c>
      <c r="F123" s="22">
        <v>29</v>
      </c>
      <c r="G123" s="22"/>
      <c r="H123" s="22">
        <v>0</v>
      </c>
      <c r="I123" s="22">
        <v>0</v>
      </c>
      <c r="J123" s="22">
        <v>19</v>
      </c>
      <c r="K123" s="22"/>
      <c r="L123" s="22">
        <v>75</v>
      </c>
    </row>
    <row r="124" spans="1:12" s="77" customFormat="1" ht="12.6" customHeight="1">
      <c r="A124" s="152"/>
      <c r="B124" s="153"/>
      <c r="C124" s="75" t="s">
        <v>5</v>
      </c>
      <c r="D124" s="22">
        <v>146</v>
      </c>
      <c r="E124" s="22">
        <v>0</v>
      </c>
      <c r="F124" s="22">
        <v>65</v>
      </c>
      <c r="G124" s="22"/>
      <c r="H124" s="22">
        <v>0</v>
      </c>
      <c r="I124" s="22">
        <v>0</v>
      </c>
      <c r="J124" s="22">
        <v>42</v>
      </c>
      <c r="K124" s="22"/>
      <c r="L124" s="22">
        <v>123</v>
      </c>
    </row>
    <row r="125" spans="1:12" s="77" customFormat="1" ht="12.6" customHeight="1">
      <c r="A125" s="152">
        <v>58</v>
      </c>
      <c r="B125" s="153" t="s">
        <v>176</v>
      </c>
      <c r="C125" s="75" t="s">
        <v>25</v>
      </c>
      <c r="D125" s="22">
        <v>31</v>
      </c>
      <c r="E125" s="22">
        <v>8</v>
      </c>
      <c r="F125" s="22">
        <v>11</v>
      </c>
      <c r="G125" s="22"/>
      <c r="H125" s="22">
        <v>0</v>
      </c>
      <c r="I125" s="22">
        <v>0</v>
      </c>
      <c r="J125" s="22">
        <v>0</v>
      </c>
      <c r="K125" s="22">
        <v>0</v>
      </c>
      <c r="L125" s="22">
        <v>12</v>
      </c>
    </row>
    <row r="126" spans="1:12" s="77" customFormat="1" ht="12.6" customHeight="1">
      <c r="A126" s="152"/>
      <c r="B126" s="153"/>
      <c r="C126" s="75" t="s">
        <v>5</v>
      </c>
      <c r="D126" s="22">
        <v>90</v>
      </c>
      <c r="E126" s="22">
        <v>28</v>
      </c>
      <c r="F126" s="22">
        <v>30</v>
      </c>
      <c r="G126" s="22">
        <v>0</v>
      </c>
      <c r="H126" s="22">
        <v>0</v>
      </c>
      <c r="I126" s="22">
        <v>0</v>
      </c>
      <c r="J126" s="22">
        <v>0</v>
      </c>
      <c r="K126" s="22">
        <v>0</v>
      </c>
      <c r="L126" s="22">
        <v>32</v>
      </c>
    </row>
    <row r="127" spans="1:12" s="77" customFormat="1" ht="12.6" customHeight="1">
      <c r="A127" s="152">
        <v>59</v>
      </c>
      <c r="B127" s="153" t="s">
        <v>177</v>
      </c>
      <c r="C127" s="75" t="s">
        <v>25</v>
      </c>
      <c r="D127" s="22">
        <v>7</v>
      </c>
      <c r="E127" s="22"/>
      <c r="F127" s="22"/>
      <c r="G127" s="22">
        <v>4</v>
      </c>
      <c r="H127" s="22"/>
      <c r="I127" s="22"/>
      <c r="J127" s="22"/>
      <c r="K127" s="22"/>
      <c r="L127" s="22">
        <v>3</v>
      </c>
    </row>
    <row r="128" spans="1:12" s="77" customFormat="1" ht="12.6" customHeight="1">
      <c r="A128" s="152"/>
      <c r="B128" s="153"/>
      <c r="C128" s="75" t="s">
        <v>5</v>
      </c>
      <c r="D128" s="22">
        <v>32</v>
      </c>
      <c r="E128" s="22"/>
      <c r="F128" s="22"/>
      <c r="G128" s="22">
        <v>25</v>
      </c>
      <c r="H128" s="22"/>
      <c r="I128" s="22"/>
      <c r="J128" s="22"/>
      <c r="K128" s="22"/>
      <c r="L128" s="22">
        <v>7</v>
      </c>
    </row>
    <row r="129" spans="1:12" s="77" customFormat="1" ht="12.6" customHeight="1">
      <c r="A129" s="152">
        <v>60</v>
      </c>
      <c r="B129" s="153" t="s">
        <v>178</v>
      </c>
      <c r="C129" s="75" t="s">
        <v>25</v>
      </c>
      <c r="D129" s="22">
        <v>163</v>
      </c>
      <c r="E129" s="22">
        <v>0</v>
      </c>
      <c r="F129" s="22">
        <v>0</v>
      </c>
      <c r="G129" s="22">
        <v>2</v>
      </c>
      <c r="H129" s="22">
        <v>0</v>
      </c>
      <c r="I129" s="22">
        <v>0</v>
      </c>
      <c r="J129" s="22">
        <v>5</v>
      </c>
      <c r="K129" s="22"/>
      <c r="L129" s="22">
        <v>166</v>
      </c>
    </row>
    <row r="130" spans="1:12" s="77" customFormat="1" ht="12.6" customHeight="1">
      <c r="A130" s="152"/>
      <c r="B130" s="153"/>
      <c r="C130" s="75" t="s">
        <v>5</v>
      </c>
      <c r="D130" s="22">
        <v>231</v>
      </c>
      <c r="E130" s="22">
        <v>0</v>
      </c>
      <c r="F130" s="22">
        <v>0</v>
      </c>
      <c r="G130" s="22">
        <v>2</v>
      </c>
      <c r="H130" s="22">
        <v>0</v>
      </c>
      <c r="I130" s="22">
        <v>0</v>
      </c>
      <c r="J130" s="22">
        <v>8</v>
      </c>
      <c r="K130" s="22"/>
      <c r="L130" s="22">
        <v>237</v>
      </c>
    </row>
    <row r="131" spans="1:12" s="77" customFormat="1" ht="12.6" customHeight="1">
      <c r="A131" s="152">
        <v>61</v>
      </c>
      <c r="B131" s="153" t="s">
        <v>179</v>
      </c>
      <c r="C131" s="75" t="s">
        <v>25</v>
      </c>
      <c r="D131" s="22">
        <v>1</v>
      </c>
      <c r="E131" s="22">
        <v>0</v>
      </c>
      <c r="F131" s="22">
        <v>0</v>
      </c>
      <c r="G131" s="22">
        <v>1</v>
      </c>
      <c r="H131" s="22">
        <v>0</v>
      </c>
      <c r="I131" s="22">
        <v>0</v>
      </c>
      <c r="J131" s="22">
        <v>0</v>
      </c>
      <c r="K131" s="22">
        <v>0</v>
      </c>
      <c r="L131" s="22">
        <v>0</v>
      </c>
    </row>
    <row r="132" spans="1:12" s="77" customFormat="1" ht="12.6" customHeight="1">
      <c r="A132" s="152"/>
      <c r="B132" s="153"/>
      <c r="C132" s="75" t="s">
        <v>5</v>
      </c>
      <c r="D132" s="22">
        <v>1</v>
      </c>
      <c r="E132" s="22">
        <v>0</v>
      </c>
      <c r="F132" s="22">
        <v>0</v>
      </c>
      <c r="G132" s="22">
        <v>1</v>
      </c>
      <c r="H132" s="22">
        <v>0</v>
      </c>
      <c r="I132" s="22">
        <v>0</v>
      </c>
      <c r="J132" s="22">
        <v>0</v>
      </c>
      <c r="K132" s="22">
        <v>0</v>
      </c>
      <c r="L132" s="22">
        <v>0</v>
      </c>
    </row>
    <row r="133" spans="1:12" s="77" customFormat="1" ht="12.6" customHeight="1">
      <c r="A133" s="152">
        <v>62</v>
      </c>
      <c r="B133" s="153" t="s">
        <v>180</v>
      </c>
      <c r="C133" s="75" t="s">
        <v>25</v>
      </c>
      <c r="D133" s="22">
        <v>81</v>
      </c>
      <c r="E133" s="22">
        <v>0</v>
      </c>
      <c r="F133" s="22">
        <v>5</v>
      </c>
      <c r="G133" s="22">
        <v>5</v>
      </c>
      <c r="H133" s="22">
        <v>0</v>
      </c>
      <c r="I133" s="22">
        <v>2</v>
      </c>
      <c r="J133" s="22">
        <v>0</v>
      </c>
      <c r="K133" s="22"/>
      <c r="L133" s="22">
        <v>73</v>
      </c>
    </row>
    <row r="134" spans="1:12" s="77" customFormat="1" ht="12.6" customHeight="1">
      <c r="A134" s="152"/>
      <c r="B134" s="153"/>
      <c r="C134" s="75" t="s">
        <v>5</v>
      </c>
      <c r="D134" s="22">
        <v>109</v>
      </c>
      <c r="E134" s="22">
        <v>0</v>
      </c>
      <c r="F134" s="22">
        <v>8</v>
      </c>
      <c r="G134" s="22">
        <v>6</v>
      </c>
      <c r="H134" s="22">
        <v>0</v>
      </c>
      <c r="I134" s="22">
        <v>4</v>
      </c>
      <c r="J134" s="22">
        <v>0</v>
      </c>
      <c r="K134" s="22"/>
      <c r="L134" s="22">
        <v>99</v>
      </c>
    </row>
    <row r="135" spans="1:12" s="77" customFormat="1" ht="12.6" customHeight="1">
      <c r="A135" s="152">
        <v>63</v>
      </c>
      <c r="B135" s="153" t="s">
        <v>181</v>
      </c>
      <c r="C135" s="75" t="s">
        <v>25</v>
      </c>
      <c r="D135" s="22"/>
      <c r="E135" s="22"/>
      <c r="F135" s="22"/>
      <c r="G135" s="22"/>
      <c r="H135" s="22"/>
      <c r="I135" s="22"/>
      <c r="J135" s="22"/>
      <c r="K135" s="22"/>
      <c r="L135" s="22">
        <v>0</v>
      </c>
    </row>
    <row r="136" spans="1:12" s="77" customFormat="1" ht="12.6" customHeight="1">
      <c r="A136" s="152"/>
      <c r="B136" s="153"/>
      <c r="C136" s="75" t="s">
        <v>5</v>
      </c>
      <c r="D136" s="22"/>
      <c r="E136" s="22"/>
      <c r="F136" s="22"/>
      <c r="G136" s="22"/>
      <c r="H136" s="22"/>
      <c r="I136" s="22"/>
      <c r="J136" s="22"/>
      <c r="K136" s="22"/>
      <c r="L136" s="22">
        <v>0</v>
      </c>
    </row>
    <row r="137" spans="1:12" s="77" customFormat="1" ht="12.6" customHeight="1">
      <c r="A137" s="152">
        <v>64</v>
      </c>
      <c r="B137" s="153" t="s">
        <v>182</v>
      </c>
      <c r="C137" s="75" t="s">
        <v>25</v>
      </c>
      <c r="D137" s="22">
        <v>40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  <c r="J137" s="22">
        <v>0</v>
      </c>
      <c r="K137" s="22">
        <v>0</v>
      </c>
      <c r="L137" s="22">
        <v>40</v>
      </c>
    </row>
    <row r="138" spans="1:12" s="77" customFormat="1" ht="12.6" customHeight="1">
      <c r="A138" s="152"/>
      <c r="B138" s="153"/>
      <c r="C138" s="75" t="s">
        <v>5</v>
      </c>
      <c r="D138" s="22">
        <v>49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  <c r="J138" s="22">
        <v>0</v>
      </c>
      <c r="K138" s="22">
        <v>0</v>
      </c>
      <c r="L138" s="22">
        <v>49</v>
      </c>
    </row>
    <row r="139" spans="1:12" s="77" customFormat="1" ht="12.6" customHeight="1">
      <c r="A139" s="152">
        <v>65</v>
      </c>
      <c r="B139" s="153" t="s">
        <v>183</v>
      </c>
      <c r="C139" s="75" t="s">
        <v>25</v>
      </c>
      <c r="D139" s="22">
        <v>42</v>
      </c>
      <c r="E139" s="22">
        <v>0</v>
      </c>
      <c r="F139" s="22">
        <v>0</v>
      </c>
      <c r="G139" s="22">
        <v>6</v>
      </c>
      <c r="H139" s="22">
        <v>0</v>
      </c>
      <c r="I139" s="22">
        <v>0</v>
      </c>
      <c r="J139" s="22">
        <v>1</v>
      </c>
      <c r="K139" s="22">
        <v>0</v>
      </c>
      <c r="L139" s="22">
        <v>37</v>
      </c>
    </row>
    <row r="140" spans="1:12" s="77" customFormat="1" ht="12.6" customHeight="1">
      <c r="A140" s="152"/>
      <c r="B140" s="153"/>
      <c r="C140" s="75" t="s">
        <v>5</v>
      </c>
      <c r="D140" s="22">
        <v>56</v>
      </c>
      <c r="E140" s="22">
        <v>0</v>
      </c>
      <c r="F140" s="22">
        <v>0</v>
      </c>
      <c r="G140" s="22">
        <v>6</v>
      </c>
      <c r="H140" s="22">
        <v>0</v>
      </c>
      <c r="I140" s="22">
        <v>0</v>
      </c>
      <c r="J140" s="22">
        <v>2</v>
      </c>
      <c r="K140" s="22">
        <v>0</v>
      </c>
      <c r="L140" s="22">
        <v>52</v>
      </c>
    </row>
    <row r="141" spans="1:12" s="77" customFormat="1" ht="12.6" customHeight="1">
      <c r="A141" s="152">
        <v>66</v>
      </c>
      <c r="B141" s="153" t="s">
        <v>184</v>
      </c>
      <c r="C141" s="75" t="s">
        <v>25</v>
      </c>
      <c r="D141" s="22">
        <v>7</v>
      </c>
      <c r="E141" s="22">
        <v>7</v>
      </c>
      <c r="F141" s="22">
        <v>0</v>
      </c>
      <c r="G141" s="22"/>
      <c r="H141" s="22">
        <v>0</v>
      </c>
      <c r="I141" s="22">
        <v>7</v>
      </c>
      <c r="J141" s="22">
        <v>0</v>
      </c>
      <c r="K141" s="22">
        <v>0</v>
      </c>
      <c r="L141" s="22">
        <v>7</v>
      </c>
    </row>
    <row r="142" spans="1:12" s="77" customFormat="1" ht="12.6" customHeight="1">
      <c r="A142" s="152"/>
      <c r="B142" s="153"/>
      <c r="C142" s="75" t="s">
        <v>5</v>
      </c>
      <c r="D142" s="22">
        <v>14</v>
      </c>
      <c r="E142" s="22">
        <v>14</v>
      </c>
      <c r="F142" s="22">
        <v>0</v>
      </c>
      <c r="G142" s="22">
        <v>0</v>
      </c>
      <c r="H142" s="22">
        <v>0</v>
      </c>
      <c r="I142" s="22">
        <v>14</v>
      </c>
      <c r="J142" s="22">
        <v>0</v>
      </c>
      <c r="K142" s="22">
        <v>0</v>
      </c>
      <c r="L142" s="22">
        <v>14</v>
      </c>
    </row>
    <row r="143" spans="1:12" s="77" customFormat="1" ht="12.6" customHeight="1">
      <c r="A143" s="152">
        <v>67</v>
      </c>
      <c r="B143" s="153" t="s">
        <v>185</v>
      </c>
      <c r="C143" s="75" t="s">
        <v>25</v>
      </c>
      <c r="D143" s="22">
        <v>15</v>
      </c>
      <c r="E143" s="22">
        <v>0</v>
      </c>
      <c r="F143" s="22">
        <v>0</v>
      </c>
      <c r="G143" s="22">
        <v>1</v>
      </c>
      <c r="H143" s="22">
        <v>18</v>
      </c>
      <c r="I143" s="22">
        <v>0</v>
      </c>
      <c r="J143" s="22">
        <v>1</v>
      </c>
      <c r="K143" s="22">
        <v>0</v>
      </c>
      <c r="L143" s="22">
        <v>33</v>
      </c>
    </row>
    <row r="144" spans="1:12" s="77" customFormat="1" ht="12.6" customHeight="1">
      <c r="A144" s="152"/>
      <c r="B144" s="153"/>
      <c r="C144" s="75" t="s">
        <v>5</v>
      </c>
      <c r="D144" s="22">
        <v>18</v>
      </c>
      <c r="E144" s="22">
        <v>0</v>
      </c>
      <c r="F144" s="22">
        <v>0</v>
      </c>
      <c r="G144" s="22">
        <v>3</v>
      </c>
      <c r="H144" s="22">
        <v>33</v>
      </c>
      <c r="I144" s="22">
        <v>0</v>
      </c>
      <c r="J144" s="22">
        <v>2</v>
      </c>
      <c r="K144" s="22">
        <v>3</v>
      </c>
      <c r="L144" s="22">
        <v>53</v>
      </c>
    </row>
    <row r="145" spans="1:12" s="77" customFormat="1" ht="12.6" customHeight="1">
      <c r="A145" s="152">
        <v>68</v>
      </c>
      <c r="B145" s="153" t="s">
        <v>186</v>
      </c>
      <c r="C145" s="75" t="s">
        <v>25</v>
      </c>
      <c r="D145" s="22">
        <v>137</v>
      </c>
      <c r="E145" s="22">
        <v>1</v>
      </c>
      <c r="F145" s="22">
        <v>9</v>
      </c>
      <c r="G145" s="22">
        <v>8</v>
      </c>
      <c r="H145" s="22">
        <v>0</v>
      </c>
      <c r="I145" s="22">
        <v>0</v>
      </c>
      <c r="J145" s="22">
        <v>2</v>
      </c>
      <c r="K145" s="22">
        <v>8</v>
      </c>
      <c r="L145" s="22">
        <v>129</v>
      </c>
    </row>
    <row r="146" spans="1:12" s="77" customFormat="1" ht="12.6" customHeight="1">
      <c r="A146" s="152"/>
      <c r="B146" s="153"/>
      <c r="C146" s="75" t="s">
        <v>5</v>
      </c>
      <c r="D146" s="22">
        <v>185</v>
      </c>
      <c r="E146" s="22">
        <v>5</v>
      </c>
      <c r="F146" s="22">
        <v>10</v>
      </c>
      <c r="G146" s="22">
        <v>9</v>
      </c>
      <c r="H146" s="22">
        <v>0</v>
      </c>
      <c r="I146" s="22">
        <v>0</v>
      </c>
      <c r="J146" s="22">
        <v>3</v>
      </c>
      <c r="K146" s="22">
        <v>9</v>
      </c>
      <c r="L146" s="22">
        <v>173</v>
      </c>
    </row>
    <row r="147" spans="1:12" s="77" customFormat="1" ht="12.6" customHeight="1">
      <c r="A147" s="152">
        <v>69</v>
      </c>
      <c r="B147" s="153" t="s">
        <v>187</v>
      </c>
      <c r="C147" s="75" t="s">
        <v>25</v>
      </c>
      <c r="D147" s="22">
        <v>80</v>
      </c>
      <c r="E147" s="22">
        <v>0</v>
      </c>
      <c r="F147" s="22">
        <v>24</v>
      </c>
      <c r="G147" s="22">
        <v>24</v>
      </c>
      <c r="H147" s="22">
        <v>0</v>
      </c>
      <c r="I147" s="22">
        <v>0</v>
      </c>
      <c r="J147" s="22">
        <v>0</v>
      </c>
      <c r="K147" s="22">
        <v>24</v>
      </c>
      <c r="L147" s="22">
        <v>56</v>
      </c>
    </row>
    <row r="148" spans="1:12" s="77" customFormat="1" ht="12.6" customHeight="1">
      <c r="A148" s="152"/>
      <c r="B148" s="153"/>
      <c r="C148" s="75" t="s">
        <v>5</v>
      </c>
      <c r="D148" s="22">
        <v>108</v>
      </c>
      <c r="E148" s="22">
        <v>0</v>
      </c>
      <c r="F148" s="22">
        <v>30</v>
      </c>
      <c r="G148" s="22">
        <v>30</v>
      </c>
      <c r="H148" s="22">
        <v>0</v>
      </c>
      <c r="I148" s="22">
        <v>0</v>
      </c>
      <c r="J148" s="22">
        <v>0</v>
      </c>
      <c r="K148" s="22">
        <v>30</v>
      </c>
      <c r="L148" s="22">
        <v>78</v>
      </c>
    </row>
    <row r="149" spans="1:12" s="77" customFormat="1" ht="12.6" customHeight="1">
      <c r="A149" s="152">
        <v>70</v>
      </c>
      <c r="B149" s="153" t="s">
        <v>188</v>
      </c>
      <c r="C149" s="75" t="s">
        <v>25</v>
      </c>
      <c r="D149" s="22">
        <v>16</v>
      </c>
      <c r="E149" s="22"/>
      <c r="F149" s="22"/>
      <c r="G149" s="22"/>
      <c r="H149" s="22"/>
      <c r="I149" s="22"/>
      <c r="J149" s="22"/>
      <c r="K149" s="22"/>
      <c r="L149" s="22">
        <v>16</v>
      </c>
    </row>
    <row r="150" spans="1:12" s="77" customFormat="1" ht="12.6" customHeight="1">
      <c r="A150" s="152"/>
      <c r="B150" s="153"/>
      <c r="C150" s="75" t="s">
        <v>5</v>
      </c>
      <c r="D150" s="22">
        <v>19</v>
      </c>
      <c r="E150" s="22"/>
      <c r="F150" s="22"/>
      <c r="G150" s="22"/>
      <c r="H150" s="22"/>
      <c r="I150" s="22"/>
      <c r="J150" s="22"/>
      <c r="K150" s="22"/>
      <c r="L150" s="22">
        <v>19</v>
      </c>
    </row>
    <row r="151" spans="1:12" s="77" customFormat="1" ht="12.6" customHeight="1">
      <c r="A151" s="152">
        <v>71</v>
      </c>
      <c r="B151" s="153" t="s">
        <v>189</v>
      </c>
      <c r="C151" s="75" t="s">
        <v>25</v>
      </c>
      <c r="D151" s="22"/>
      <c r="E151" s="22"/>
      <c r="F151" s="22"/>
      <c r="G151" s="22"/>
      <c r="H151" s="22"/>
      <c r="I151" s="22"/>
      <c r="J151" s="22"/>
      <c r="K151" s="22"/>
      <c r="L151" s="22">
        <v>0</v>
      </c>
    </row>
    <row r="152" spans="1:12" s="77" customFormat="1" ht="12.6" customHeight="1">
      <c r="A152" s="152"/>
      <c r="B152" s="153"/>
      <c r="C152" s="75" t="s">
        <v>5</v>
      </c>
      <c r="D152" s="22"/>
      <c r="E152" s="22"/>
      <c r="F152" s="22"/>
      <c r="G152" s="22"/>
      <c r="H152" s="22"/>
      <c r="I152" s="22"/>
      <c r="J152" s="22"/>
      <c r="K152" s="22"/>
      <c r="L152" s="22">
        <v>0</v>
      </c>
    </row>
    <row r="153" spans="1:12" s="77" customFormat="1" ht="12.6" customHeight="1">
      <c r="A153" s="152">
        <v>72</v>
      </c>
      <c r="B153" s="153" t="s">
        <v>190</v>
      </c>
      <c r="C153" s="75" t="s">
        <v>25</v>
      </c>
      <c r="D153" s="22">
        <v>22</v>
      </c>
      <c r="E153" s="22">
        <v>0</v>
      </c>
      <c r="F153" s="22">
        <v>0</v>
      </c>
      <c r="G153" s="22">
        <v>1</v>
      </c>
      <c r="H153" s="22">
        <v>0</v>
      </c>
      <c r="I153" s="22">
        <v>0</v>
      </c>
      <c r="J153" s="22">
        <v>3</v>
      </c>
      <c r="K153" s="22">
        <v>0</v>
      </c>
      <c r="L153" s="22">
        <v>24</v>
      </c>
    </row>
    <row r="154" spans="1:12" s="77" customFormat="1" ht="12.6" customHeight="1">
      <c r="A154" s="152"/>
      <c r="B154" s="153"/>
      <c r="C154" s="75" t="s">
        <v>5</v>
      </c>
      <c r="D154" s="22">
        <v>27</v>
      </c>
      <c r="E154" s="22">
        <v>0</v>
      </c>
      <c r="F154" s="22">
        <v>0</v>
      </c>
      <c r="G154" s="22">
        <v>1</v>
      </c>
      <c r="H154" s="22">
        <v>0</v>
      </c>
      <c r="I154" s="22">
        <v>0</v>
      </c>
      <c r="J154" s="22">
        <v>5</v>
      </c>
      <c r="K154" s="22">
        <v>0</v>
      </c>
      <c r="L154" s="22">
        <v>31</v>
      </c>
    </row>
    <row r="155" spans="1:12" s="27" customFormat="1" ht="18.75" customHeight="1">
      <c r="A155" s="150" t="s">
        <v>11</v>
      </c>
      <c r="B155" s="151" t="s">
        <v>10</v>
      </c>
      <c r="C155" s="20" t="s">
        <v>25</v>
      </c>
      <c r="D155" s="21">
        <f>D157+D159+D161+D163+D165+D167+D169+D171+D173+D175+D177+D179+D181+D183+D185+D187+D189+D191+D193+D195+D197+D199+D201</f>
        <v>235</v>
      </c>
      <c r="E155" s="21">
        <f t="shared" ref="E155:L155" si="2">E157+E159+E161+E163+E165+E167+E169+E171+E173+E175+E177+E179+E181+E183+E185+E187+E189+E191+E193+E195+E197+E199+E201</f>
        <v>6</v>
      </c>
      <c r="F155" s="21">
        <f t="shared" si="2"/>
        <v>33</v>
      </c>
      <c r="G155" s="21">
        <f t="shared" si="2"/>
        <v>10</v>
      </c>
      <c r="H155" s="21">
        <f t="shared" si="2"/>
        <v>0</v>
      </c>
      <c r="I155" s="21">
        <f t="shared" si="2"/>
        <v>0</v>
      </c>
      <c r="J155" s="21">
        <f t="shared" si="2"/>
        <v>7</v>
      </c>
      <c r="K155" s="21">
        <f t="shared" si="2"/>
        <v>0</v>
      </c>
      <c r="L155" s="21">
        <f t="shared" si="2"/>
        <v>193</v>
      </c>
    </row>
    <row r="156" spans="1:12" s="27" customFormat="1" ht="18.75" customHeight="1">
      <c r="A156" s="150"/>
      <c r="B156" s="151"/>
      <c r="C156" s="20" t="s">
        <v>5</v>
      </c>
      <c r="D156" s="21">
        <f>D158+D160+D162+D164+D166+D168+D170+D172+D174+D176+D178+D180+D182+D184+D186+D188+D190+D192+D194+D196+D198+D200+D202</f>
        <v>399</v>
      </c>
      <c r="E156" s="21">
        <f t="shared" ref="E156:L156" si="3">E158+E160+E162+E164+E166+E168+E170+E172+E174+E176+E178+E180+E182+E184+E186+E188+E190+E192+E194+E196+E198+E200+E202</f>
        <v>17</v>
      </c>
      <c r="F156" s="21">
        <f t="shared" si="3"/>
        <v>53</v>
      </c>
      <c r="G156" s="21">
        <f t="shared" si="3"/>
        <v>18</v>
      </c>
      <c r="H156" s="21">
        <f t="shared" si="3"/>
        <v>0</v>
      </c>
      <c r="I156" s="21">
        <f t="shared" si="3"/>
        <v>0</v>
      </c>
      <c r="J156" s="21">
        <f t="shared" si="3"/>
        <v>14</v>
      </c>
      <c r="K156" s="21">
        <f t="shared" si="3"/>
        <v>0</v>
      </c>
      <c r="L156" s="21">
        <f t="shared" si="3"/>
        <v>325</v>
      </c>
    </row>
    <row r="157" spans="1:12" s="80" customFormat="1" ht="16.899999999999999" customHeight="1">
      <c r="A157" s="152">
        <v>1</v>
      </c>
      <c r="B157" s="153" t="s">
        <v>191</v>
      </c>
      <c r="C157" s="75" t="s">
        <v>25</v>
      </c>
      <c r="D157" s="22"/>
      <c r="E157" s="22"/>
      <c r="F157" s="22"/>
      <c r="G157" s="22"/>
      <c r="H157" s="22"/>
      <c r="I157" s="22"/>
      <c r="J157" s="22"/>
      <c r="K157" s="22"/>
      <c r="L157" s="22">
        <v>0</v>
      </c>
    </row>
    <row r="158" spans="1:12" s="80" customFormat="1" ht="16.899999999999999" customHeight="1">
      <c r="A158" s="152"/>
      <c r="B158" s="153"/>
      <c r="C158" s="75" t="s">
        <v>5</v>
      </c>
      <c r="D158" s="22"/>
      <c r="E158" s="22"/>
      <c r="F158" s="22"/>
      <c r="G158" s="22"/>
      <c r="H158" s="22"/>
      <c r="I158" s="22"/>
      <c r="J158" s="22"/>
      <c r="K158" s="22"/>
      <c r="L158" s="22">
        <v>0</v>
      </c>
    </row>
    <row r="159" spans="1:12" s="80" customFormat="1" ht="16.899999999999999" customHeight="1">
      <c r="A159" s="152">
        <v>2</v>
      </c>
      <c r="B159" s="153" t="s">
        <v>192</v>
      </c>
      <c r="C159" s="75" t="s">
        <v>25</v>
      </c>
      <c r="D159" s="22">
        <v>24</v>
      </c>
      <c r="E159" s="22">
        <v>0</v>
      </c>
      <c r="F159" s="22">
        <v>0</v>
      </c>
      <c r="G159" s="22">
        <v>0</v>
      </c>
      <c r="H159" s="22">
        <v>0</v>
      </c>
      <c r="I159" s="22">
        <v>0</v>
      </c>
      <c r="J159" s="22">
        <v>0</v>
      </c>
      <c r="K159" s="22">
        <v>0</v>
      </c>
      <c r="L159" s="22">
        <v>24</v>
      </c>
    </row>
    <row r="160" spans="1:12" s="80" customFormat="1" ht="16.899999999999999" customHeight="1">
      <c r="A160" s="152"/>
      <c r="B160" s="153"/>
      <c r="C160" s="75" t="s">
        <v>5</v>
      </c>
      <c r="D160" s="22">
        <v>35</v>
      </c>
      <c r="E160" s="22">
        <v>0</v>
      </c>
      <c r="F160" s="22">
        <v>0</v>
      </c>
      <c r="G160" s="22">
        <v>0</v>
      </c>
      <c r="H160" s="22">
        <v>0</v>
      </c>
      <c r="I160" s="22">
        <v>0</v>
      </c>
      <c r="J160" s="22">
        <v>0</v>
      </c>
      <c r="K160" s="22">
        <v>0</v>
      </c>
      <c r="L160" s="22">
        <v>35</v>
      </c>
    </row>
    <row r="161" spans="1:12" s="80" customFormat="1" ht="16.899999999999999" customHeight="1">
      <c r="A161" s="152">
        <v>3</v>
      </c>
      <c r="B161" s="153" t="s">
        <v>193</v>
      </c>
      <c r="C161" s="75" t="s">
        <v>25</v>
      </c>
      <c r="D161" s="22"/>
      <c r="E161" s="22"/>
      <c r="F161" s="22"/>
      <c r="G161" s="22"/>
      <c r="H161" s="22"/>
      <c r="I161" s="22"/>
      <c r="J161" s="22"/>
      <c r="K161" s="22"/>
      <c r="L161" s="22">
        <v>0</v>
      </c>
    </row>
    <row r="162" spans="1:12" s="80" customFormat="1" ht="16.899999999999999" customHeight="1">
      <c r="A162" s="152"/>
      <c r="B162" s="153"/>
      <c r="C162" s="75" t="s">
        <v>5</v>
      </c>
      <c r="D162" s="22"/>
      <c r="E162" s="22"/>
      <c r="F162" s="22"/>
      <c r="G162" s="22"/>
      <c r="H162" s="22"/>
      <c r="I162" s="22"/>
      <c r="J162" s="22"/>
      <c r="K162" s="22"/>
      <c r="L162" s="22">
        <v>0</v>
      </c>
    </row>
    <row r="163" spans="1:12" s="80" customFormat="1" ht="16.899999999999999" customHeight="1">
      <c r="A163" s="152">
        <v>4</v>
      </c>
      <c r="B163" s="153" t="s">
        <v>194</v>
      </c>
      <c r="C163" s="75" t="s">
        <v>25</v>
      </c>
      <c r="D163" s="22">
        <v>3</v>
      </c>
      <c r="E163" s="22">
        <v>2</v>
      </c>
      <c r="F163" s="22">
        <v>0</v>
      </c>
      <c r="G163" s="22">
        <v>1</v>
      </c>
      <c r="H163" s="22">
        <v>0</v>
      </c>
      <c r="I163" s="22">
        <v>0</v>
      </c>
      <c r="J163" s="22">
        <v>0</v>
      </c>
      <c r="K163" s="22">
        <v>0</v>
      </c>
      <c r="L163" s="22">
        <v>0</v>
      </c>
    </row>
    <row r="164" spans="1:12" s="80" customFormat="1" ht="16.899999999999999" customHeight="1">
      <c r="A164" s="152"/>
      <c r="B164" s="153"/>
      <c r="C164" s="75" t="s">
        <v>5</v>
      </c>
      <c r="D164" s="22">
        <v>7</v>
      </c>
      <c r="E164" s="22">
        <v>6</v>
      </c>
      <c r="F164" s="22">
        <v>0</v>
      </c>
      <c r="G164" s="22">
        <v>1</v>
      </c>
      <c r="H164" s="22">
        <v>0</v>
      </c>
      <c r="I164" s="22">
        <v>0</v>
      </c>
      <c r="J164" s="22">
        <v>0</v>
      </c>
      <c r="K164" s="22">
        <v>0</v>
      </c>
      <c r="L164" s="22">
        <v>0</v>
      </c>
    </row>
    <row r="165" spans="1:12" s="80" customFormat="1" ht="16.899999999999999" customHeight="1">
      <c r="A165" s="152">
        <v>5</v>
      </c>
      <c r="B165" s="153" t="s">
        <v>195</v>
      </c>
      <c r="C165" s="75" t="s">
        <v>25</v>
      </c>
      <c r="D165" s="22">
        <v>53</v>
      </c>
      <c r="E165" s="22">
        <v>2</v>
      </c>
      <c r="F165" s="22">
        <v>29</v>
      </c>
      <c r="G165" s="22">
        <v>0</v>
      </c>
      <c r="H165" s="22">
        <v>0</v>
      </c>
      <c r="I165" s="22">
        <v>0</v>
      </c>
      <c r="J165" s="22">
        <v>0</v>
      </c>
      <c r="K165" s="22">
        <v>0</v>
      </c>
      <c r="L165" s="22">
        <v>22</v>
      </c>
    </row>
    <row r="166" spans="1:12" s="80" customFormat="1" ht="16.899999999999999" customHeight="1">
      <c r="A166" s="152"/>
      <c r="B166" s="153"/>
      <c r="C166" s="75" t="s">
        <v>5</v>
      </c>
      <c r="D166" s="22">
        <v>103</v>
      </c>
      <c r="E166" s="22">
        <v>6</v>
      </c>
      <c r="F166" s="22">
        <v>44</v>
      </c>
      <c r="G166" s="22">
        <v>0</v>
      </c>
      <c r="H166" s="22">
        <v>0</v>
      </c>
      <c r="I166" s="22">
        <v>0</v>
      </c>
      <c r="J166" s="22">
        <v>0</v>
      </c>
      <c r="K166" s="22">
        <v>0</v>
      </c>
      <c r="L166" s="22">
        <v>53</v>
      </c>
    </row>
    <row r="167" spans="1:12" s="80" customFormat="1" ht="16.899999999999999" customHeight="1">
      <c r="A167" s="152">
        <v>6</v>
      </c>
      <c r="B167" s="153" t="s">
        <v>196</v>
      </c>
      <c r="C167" s="75" t="s">
        <v>25</v>
      </c>
      <c r="D167" s="22"/>
      <c r="E167" s="22"/>
      <c r="F167" s="22"/>
      <c r="G167" s="22"/>
      <c r="H167" s="22"/>
      <c r="I167" s="22"/>
      <c r="J167" s="22"/>
      <c r="K167" s="22"/>
      <c r="L167" s="22">
        <v>0</v>
      </c>
    </row>
    <row r="168" spans="1:12" s="80" customFormat="1" ht="16.899999999999999" customHeight="1">
      <c r="A168" s="152"/>
      <c r="B168" s="153"/>
      <c r="C168" s="75" t="s">
        <v>5</v>
      </c>
      <c r="D168" s="22"/>
      <c r="E168" s="22"/>
      <c r="F168" s="22"/>
      <c r="G168" s="22"/>
      <c r="H168" s="22"/>
      <c r="I168" s="22"/>
      <c r="J168" s="22"/>
      <c r="K168" s="22"/>
      <c r="L168" s="22">
        <v>0</v>
      </c>
    </row>
    <row r="169" spans="1:12" s="80" customFormat="1" ht="16.899999999999999" customHeight="1">
      <c r="A169" s="152">
        <v>7</v>
      </c>
      <c r="B169" s="153" t="s">
        <v>197</v>
      </c>
      <c r="C169" s="75" t="s">
        <v>25</v>
      </c>
      <c r="D169" s="22">
        <v>2</v>
      </c>
      <c r="E169" s="22">
        <v>2</v>
      </c>
      <c r="F169" s="22">
        <v>0</v>
      </c>
      <c r="G169" s="22">
        <v>0</v>
      </c>
      <c r="H169" s="22">
        <v>0</v>
      </c>
      <c r="I169" s="22">
        <v>0</v>
      </c>
      <c r="J169" s="22">
        <v>0</v>
      </c>
      <c r="K169" s="22">
        <v>0</v>
      </c>
      <c r="L169" s="22">
        <v>0</v>
      </c>
    </row>
    <row r="170" spans="1:12" s="80" customFormat="1" ht="16.899999999999999" customHeight="1">
      <c r="A170" s="152"/>
      <c r="B170" s="153"/>
      <c r="C170" s="75" t="s">
        <v>5</v>
      </c>
      <c r="D170" s="22">
        <v>5</v>
      </c>
      <c r="E170" s="22">
        <v>5</v>
      </c>
      <c r="F170" s="22">
        <v>0</v>
      </c>
      <c r="G170" s="22">
        <v>0</v>
      </c>
      <c r="H170" s="22">
        <v>0</v>
      </c>
      <c r="I170" s="22">
        <v>0</v>
      </c>
      <c r="J170" s="22">
        <v>0</v>
      </c>
      <c r="K170" s="22">
        <v>0</v>
      </c>
      <c r="L170" s="22">
        <v>0</v>
      </c>
    </row>
    <row r="171" spans="1:12" s="80" customFormat="1" ht="16.899999999999999" customHeight="1">
      <c r="A171" s="152">
        <v>8</v>
      </c>
      <c r="B171" s="153" t="s">
        <v>198</v>
      </c>
      <c r="C171" s="75" t="s">
        <v>25</v>
      </c>
      <c r="D171" s="22"/>
      <c r="E171" s="22"/>
      <c r="F171" s="22"/>
      <c r="G171" s="22"/>
      <c r="H171" s="22"/>
      <c r="I171" s="22"/>
      <c r="J171" s="22"/>
      <c r="K171" s="22"/>
      <c r="L171" s="22">
        <v>0</v>
      </c>
    </row>
    <row r="172" spans="1:12" s="80" customFormat="1" ht="16.899999999999999" customHeight="1">
      <c r="A172" s="152"/>
      <c r="B172" s="153"/>
      <c r="C172" s="75" t="s">
        <v>5</v>
      </c>
      <c r="D172" s="22"/>
      <c r="E172" s="22"/>
      <c r="F172" s="22"/>
      <c r="G172" s="22"/>
      <c r="H172" s="22"/>
      <c r="I172" s="22"/>
      <c r="J172" s="22"/>
      <c r="K172" s="22"/>
      <c r="L172" s="22">
        <v>0</v>
      </c>
    </row>
    <row r="173" spans="1:12" s="80" customFormat="1" ht="16.899999999999999" customHeight="1">
      <c r="A173" s="152">
        <v>9</v>
      </c>
      <c r="B173" s="153" t="s">
        <v>199</v>
      </c>
      <c r="C173" s="75" t="s">
        <v>25</v>
      </c>
      <c r="D173" s="22">
        <v>12</v>
      </c>
      <c r="E173" s="22">
        <v>0</v>
      </c>
      <c r="F173" s="22">
        <v>0</v>
      </c>
      <c r="G173" s="22">
        <v>2</v>
      </c>
      <c r="H173" s="22">
        <v>0</v>
      </c>
      <c r="I173" s="22">
        <v>0</v>
      </c>
      <c r="J173" s="22">
        <v>0</v>
      </c>
      <c r="K173" s="22">
        <v>0</v>
      </c>
      <c r="L173" s="22">
        <v>10</v>
      </c>
    </row>
    <row r="174" spans="1:12" s="80" customFormat="1" ht="16.899999999999999" customHeight="1">
      <c r="A174" s="152"/>
      <c r="B174" s="153"/>
      <c r="C174" s="75" t="s">
        <v>5</v>
      </c>
      <c r="D174" s="22">
        <v>20</v>
      </c>
      <c r="E174" s="22">
        <v>0</v>
      </c>
      <c r="F174" s="22">
        <v>0</v>
      </c>
      <c r="G174" s="22">
        <v>4</v>
      </c>
      <c r="H174" s="22">
        <v>0</v>
      </c>
      <c r="I174" s="22">
        <v>0</v>
      </c>
      <c r="J174" s="22">
        <v>0</v>
      </c>
      <c r="K174" s="22">
        <v>0</v>
      </c>
      <c r="L174" s="22">
        <v>16</v>
      </c>
    </row>
    <row r="175" spans="1:12" s="80" customFormat="1" ht="16.899999999999999" customHeight="1">
      <c r="A175" s="152">
        <v>10</v>
      </c>
      <c r="B175" s="153" t="s">
        <v>200</v>
      </c>
      <c r="C175" s="75" t="s">
        <v>25</v>
      </c>
      <c r="D175" s="22">
        <v>17</v>
      </c>
      <c r="E175" s="22">
        <v>0</v>
      </c>
      <c r="F175" s="22">
        <v>0</v>
      </c>
      <c r="G175" s="22">
        <v>0</v>
      </c>
      <c r="H175" s="22">
        <v>0</v>
      </c>
      <c r="I175" s="22">
        <v>0</v>
      </c>
      <c r="J175" s="22">
        <v>0</v>
      </c>
      <c r="K175" s="22">
        <v>0</v>
      </c>
      <c r="L175" s="22">
        <v>17</v>
      </c>
    </row>
    <row r="176" spans="1:12" s="80" customFormat="1" ht="16.899999999999999" customHeight="1">
      <c r="A176" s="152"/>
      <c r="B176" s="153"/>
      <c r="C176" s="75" t="s">
        <v>5</v>
      </c>
      <c r="D176" s="22">
        <v>19</v>
      </c>
      <c r="E176" s="22">
        <v>0</v>
      </c>
      <c r="F176" s="22">
        <v>0</v>
      </c>
      <c r="G176" s="22">
        <v>0</v>
      </c>
      <c r="H176" s="22">
        <v>0</v>
      </c>
      <c r="I176" s="22">
        <v>0</v>
      </c>
      <c r="J176" s="22">
        <v>0</v>
      </c>
      <c r="K176" s="22">
        <v>0</v>
      </c>
      <c r="L176" s="22">
        <v>19</v>
      </c>
    </row>
    <row r="177" spans="1:12" s="80" customFormat="1" ht="16.899999999999999" customHeight="1">
      <c r="A177" s="152">
        <v>11</v>
      </c>
      <c r="B177" s="153" t="s">
        <v>201</v>
      </c>
      <c r="C177" s="75" t="s">
        <v>25</v>
      </c>
      <c r="D177" s="22">
        <v>22</v>
      </c>
      <c r="E177" s="22"/>
      <c r="F177" s="22"/>
      <c r="G177" s="22">
        <v>3</v>
      </c>
      <c r="H177" s="22"/>
      <c r="I177" s="22"/>
      <c r="J177" s="22"/>
      <c r="K177" s="22"/>
      <c r="L177" s="22">
        <v>19</v>
      </c>
    </row>
    <row r="178" spans="1:12" s="80" customFormat="1" ht="16.899999999999999" customHeight="1">
      <c r="A178" s="152"/>
      <c r="B178" s="153"/>
      <c r="C178" s="75" t="s">
        <v>5</v>
      </c>
      <c r="D178" s="22">
        <v>23</v>
      </c>
      <c r="E178" s="22"/>
      <c r="F178" s="22"/>
      <c r="G178" s="22">
        <v>3</v>
      </c>
      <c r="H178" s="22"/>
      <c r="I178" s="22"/>
      <c r="J178" s="22"/>
      <c r="K178" s="22"/>
      <c r="L178" s="22">
        <v>20</v>
      </c>
    </row>
    <row r="179" spans="1:12" s="80" customFormat="1" ht="16.899999999999999" customHeight="1">
      <c r="A179" s="152">
        <v>12</v>
      </c>
      <c r="B179" s="153" t="s">
        <v>202</v>
      </c>
      <c r="C179" s="75" t="s">
        <v>25</v>
      </c>
      <c r="D179" s="22">
        <v>7</v>
      </c>
      <c r="E179" s="22">
        <v>0</v>
      </c>
      <c r="F179" s="22">
        <v>0</v>
      </c>
      <c r="G179" s="22">
        <v>4</v>
      </c>
      <c r="H179" s="22">
        <v>0</v>
      </c>
      <c r="I179" s="22">
        <v>0</v>
      </c>
      <c r="J179" s="22">
        <v>0</v>
      </c>
      <c r="K179" s="22">
        <v>0</v>
      </c>
      <c r="L179" s="22">
        <v>3</v>
      </c>
    </row>
    <row r="180" spans="1:12" s="80" customFormat="1" ht="16.899999999999999" customHeight="1">
      <c r="A180" s="152"/>
      <c r="B180" s="153"/>
      <c r="C180" s="75" t="s">
        <v>5</v>
      </c>
      <c r="D180" s="22">
        <v>17</v>
      </c>
      <c r="E180" s="22">
        <v>0</v>
      </c>
      <c r="F180" s="22">
        <v>0</v>
      </c>
      <c r="G180" s="22">
        <v>10</v>
      </c>
      <c r="H180" s="22">
        <v>0</v>
      </c>
      <c r="I180" s="22">
        <v>0</v>
      </c>
      <c r="J180" s="22">
        <v>0</v>
      </c>
      <c r="K180" s="22">
        <v>0</v>
      </c>
      <c r="L180" s="22">
        <v>7</v>
      </c>
    </row>
    <row r="181" spans="1:12" s="80" customFormat="1" ht="16.899999999999999" customHeight="1">
      <c r="A181" s="152">
        <v>13</v>
      </c>
      <c r="B181" s="153" t="s">
        <v>203</v>
      </c>
      <c r="C181" s="75" t="s">
        <v>25</v>
      </c>
      <c r="D181" s="22">
        <v>23</v>
      </c>
      <c r="E181" s="22">
        <v>0</v>
      </c>
      <c r="F181" s="22">
        <v>0</v>
      </c>
      <c r="G181" s="22">
        <v>0</v>
      </c>
      <c r="H181" s="22">
        <v>0</v>
      </c>
      <c r="I181" s="22">
        <v>0</v>
      </c>
      <c r="J181" s="22">
        <v>7</v>
      </c>
      <c r="K181" s="22">
        <v>0</v>
      </c>
      <c r="L181" s="22">
        <v>30</v>
      </c>
    </row>
    <row r="182" spans="1:12" s="80" customFormat="1" ht="16.899999999999999" customHeight="1">
      <c r="A182" s="152"/>
      <c r="B182" s="153"/>
      <c r="C182" s="75" t="s">
        <v>5</v>
      </c>
      <c r="D182" s="22">
        <v>50</v>
      </c>
      <c r="E182" s="22">
        <v>0</v>
      </c>
      <c r="F182" s="22">
        <v>0</v>
      </c>
      <c r="G182" s="22">
        <v>0</v>
      </c>
      <c r="H182" s="22">
        <v>0</v>
      </c>
      <c r="I182" s="22">
        <v>0</v>
      </c>
      <c r="J182" s="22">
        <v>14</v>
      </c>
      <c r="K182" s="22">
        <v>0</v>
      </c>
      <c r="L182" s="22">
        <v>64</v>
      </c>
    </row>
    <row r="183" spans="1:12" s="80" customFormat="1" ht="16.899999999999999" customHeight="1">
      <c r="A183" s="152">
        <v>14</v>
      </c>
      <c r="B183" s="153" t="s">
        <v>204</v>
      </c>
      <c r="C183" s="75" t="s">
        <v>25</v>
      </c>
      <c r="D183" s="22"/>
      <c r="E183" s="22"/>
      <c r="F183" s="22"/>
      <c r="G183" s="22"/>
      <c r="H183" s="22"/>
      <c r="I183" s="22"/>
      <c r="J183" s="22"/>
      <c r="K183" s="22"/>
      <c r="L183" s="22">
        <v>0</v>
      </c>
    </row>
    <row r="184" spans="1:12" s="80" customFormat="1" ht="16.899999999999999" customHeight="1">
      <c r="A184" s="152"/>
      <c r="B184" s="153"/>
      <c r="C184" s="75" t="s">
        <v>5</v>
      </c>
      <c r="D184" s="22"/>
      <c r="E184" s="22"/>
      <c r="F184" s="22"/>
      <c r="G184" s="22"/>
      <c r="H184" s="22"/>
      <c r="I184" s="22"/>
      <c r="J184" s="22"/>
      <c r="K184" s="22"/>
      <c r="L184" s="22">
        <v>0</v>
      </c>
    </row>
    <row r="185" spans="1:12" s="80" customFormat="1" ht="16.899999999999999" customHeight="1">
      <c r="A185" s="152">
        <v>15</v>
      </c>
      <c r="B185" s="153" t="s">
        <v>205</v>
      </c>
      <c r="C185" s="75" t="s">
        <v>25</v>
      </c>
      <c r="D185" s="22">
        <v>1</v>
      </c>
      <c r="E185" s="22"/>
      <c r="F185" s="22">
        <v>1</v>
      </c>
      <c r="G185" s="22"/>
      <c r="H185" s="22">
        <v>0</v>
      </c>
      <c r="I185" s="22"/>
      <c r="J185" s="22"/>
      <c r="K185" s="22"/>
      <c r="L185" s="22">
        <v>0</v>
      </c>
    </row>
    <row r="186" spans="1:12" s="80" customFormat="1" ht="16.899999999999999" customHeight="1">
      <c r="A186" s="152"/>
      <c r="B186" s="153"/>
      <c r="C186" s="75" t="s">
        <v>5</v>
      </c>
      <c r="D186" s="22">
        <v>1</v>
      </c>
      <c r="E186" s="22"/>
      <c r="F186" s="22">
        <v>1</v>
      </c>
      <c r="G186" s="22"/>
      <c r="H186" s="22">
        <v>0</v>
      </c>
      <c r="I186" s="22"/>
      <c r="J186" s="22"/>
      <c r="K186" s="22"/>
      <c r="L186" s="22">
        <v>0</v>
      </c>
    </row>
    <row r="187" spans="1:12" s="80" customFormat="1" ht="16.899999999999999" customHeight="1">
      <c r="A187" s="152">
        <v>16</v>
      </c>
      <c r="B187" s="153" t="s">
        <v>206</v>
      </c>
      <c r="C187" s="75" t="s">
        <v>25</v>
      </c>
      <c r="D187" s="22"/>
      <c r="E187" s="22"/>
      <c r="F187" s="22"/>
      <c r="G187" s="22"/>
      <c r="H187" s="22"/>
      <c r="I187" s="22"/>
      <c r="J187" s="22"/>
      <c r="K187" s="22"/>
      <c r="L187" s="22">
        <v>0</v>
      </c>
    </row>
    <row r="188" spans="1:12" s="80" customFormat="1" ht="16.899999999999999" customHeight="1">
      <c r="A188" s="152"/>
      <c r="B188" s="153"/>
      <c r="C188" s="75" t="s">
        <v>5</v>
      </c>
      <c r="D188" s="22"/>
      <c r="E188" s="22"/>
      <c r="F188" s="22"/>
      <c r="G188" s="22"/>
      <c r="H188" s="22"/>
      <c r="I188" s="22"/>
      <c r="J188" s="22"/>
      <c r="K188" s="22"/>
      <c r="L188" s="22">
        <v>0</v>
      </c>
    </row>
    <row r="189" spans="1:12" s="80" customFormat="1" ht="16.899999999999999" customHeight="1">
      <c r="A189" s="152">
        <v>17</v>
      </c>
      <c r="B189" s="153" t="s">
        <v>207</v>
      </c>
      <c r="C189" s="75" t="s">
        <v>25</v>
      </c>
      <c r="D189" s="22">
        <v>13</v>
      </c>
      <c r="E189" s="22">
        <v>0</v>
      </c>
      <c r="F189" s="22">
        <v>1</v>
      </c>
      <c r="G189" s="22">
        <v>0</v>
      </c>
      <c r="H189" s="22">
        <v>0</v>
      </c>
      <c r="I189" s="22">
        <v>0</v>
      </c>
      <c r="J189" s="22">
        <v>0</v>
      </c>
      <c r="K189" s="22">
        <v>0</v>
      </c>
      <c r="L189" s="22">
        <v>12</v>
      </c>
    </row>
    <row r="190" spans="1:12" s="80" customFormat="1" ht="16.899999999999999" customHeight="1">
      <c r="A190" s="152"/>
      <c r="B190" s="153"/>
      <c r="C190" s="75" t="s">
        <v>5</v>
      </c>
      <c r="D190" s="22">
        <v>29</v>
      </c>
      <c r="E190" s="22">
        <v>0</v>
      </c>
      <c r="F190" s="22">
        <v>6</v>
      </c>
      <c r="G190" s="22">
        <v>0</v>
      </c>
      <c r="H190" s="22">
        <v>0</v>
      </c>
      <c r="I190" s="22">
        <v>0</v>
      </c>
      <c r="J190" s="22">
        <v>0</v>
      </c>
      <c r="K190" s="22">
        <v>0</v>
      </c>
      <c r="L190" s="22">
        <v>23</v>
      </c>
    </row>
    <row r="191" spans="1:12" s="80" customFormat="1" ht="16.899999999999999" customHeight="1">
      <c r="A191" s="152">
        <v>18</v>
      </c>
      <c r="B191" s="153" t="s">
        <v>208</v>
      </c>
      <c r="C191" s="75" t="s">
        <v>25</v>
      </c>
      <c r="D191" s="22"/>
      <c r="E191" s="22"/>
      <c r="F191" s="22"/>
      <c r="G191" s="22"/>
      <c r="H191" s="22"/>
      <c r="I191" s="22"/>
      <c r="J191" s="22"/>
      <c r="K191" s="22"/>
      <c r="L191" s="22"/>
    </row>
    <row r="192" spans="1:12" s="80" customFormat="1" ht="16.899999999999999" customHeight="1">
      <c r="A192" s="152"/>
      <c r="B192" s="153"/>
      <c r="C192" s="75" t="s">
        <v>5</v>
      </c>
      <c r="D192" s="22"/>
      <c r="E192" s="22"/>
      <c r="F192" s="22"/>
      <c r="G192" s="22"/>
      <c r="H192" s="22"/>
      <c r="I192" s="22"/>
      <c r="J192" s="22"/>
      <c r="K192" s="22"/>
      <c r="L192" s="22"/>
    </row>
    <row r="193" spans="1:12" s="80" customFormat="1" ht="16.899999999999999" customHeight="1">
      <c r="A193" s="152">
        <v>19</v>
      </c>
      <c r="B193" s="153" t="s">
        <v>209</v>
      </c>
      <c r="C193" s="75" t="s">
        <v>25</v>
      </c>
      <c r="D193" s="22"/>
      <c r="E193" s="22"/>
      <c r="F193" s="22"/>
      <c r="G193" s="22"/>
      <c r="H193" s="22"/>
      <c r="I193" s="22"/>
      <c r="J193" s="22"/>
      <c r="K193" s="22"/>
      <c r="L193" s="22">
        <v>0</v>
      </c>
    </row>
    <row r="194" spans="1:12" s="80" customFormat="1" ht="16.899999999999999" customHeight="1">
      <c r="A194" s="152"/>
      <c r="B194" s="153"/>
      <c r="C194" s="75" t="s">
        <v>5</v>
      </c>
      <c r="D194" s="22"/>
      <c r="E194" s="22"/>
      <c r="F194" s="22"/>
      <c r="G194" s="22"/>
      <c r="H194" s="22"/>
      <c r="I194" s="22"/>
      <c r="J194" s="22"/>
      <c r="K194" s="22"/>
      <c r="L194" s="22">
        <v>0</v>
      </c>
    </row>
    <row r="195" spans="1:12" s="80" customFormat="1" ht="16.899999999999999" customHeight="1">
      <c r="A195" s="152">
        <v>20</v>
      </c>
      <c r="B195" s="153" t="s">
        <v>210</v>
      </c>
      <c r="C195" s="75" t="s">
        <v>25</v>
      </c>
      <c r="D195" s="22">
        <v>34</v>
      </c>
      <c r="E195" s="22">
        <v>0</v>
      </c>
      <c r="F195" s="22">
        <v>0</v>
      </c>
      <c r="G195" s="22"/>
      <c r="H195" s="22">
        <v>0</v>
      </c>
      <c r="I195" s="22">
        <v>0</v>
      </c>
      <c r="J195" s="22">
        <v>0</v>
      </c>
      <c r="K195" s="22"/>
      <c r="L195" s="22">
        <v>34</v>
      </c>
    </row>
    <row r="196" spans="1:12" s="80" customFormat="1" ht="16.899999999999999" customHeight="1">
      <c r="A196" s="152"/>
      <c r="B196" s="153"/>
      <c r="C196" s="75" t="s">
        <v>5</v>
      </c>
      <c r="D196" s="22">
        <v>46</v>
      </c>
      <c r="E196" s="22">
        <v>0</v>
      </c>
      <c r="F196" s="22">
        <v>0</v>
      </c>
      <c r="G196" s="22"/>
      <c r="H196" s="22">
        <v>0</v>
      </c>
      <c r="I196" s="22">
        <v>0</v>
      </c>
      <c r="J196" s="22">
        <v>0</v>
      </c>
      <c r="K196" s="22"/>
      <c r="L196" s="22">
        <v>46</v>
      </c>
    </row>
    <row r="197" spans="1:12" s="80" customFormat="1" ht="16.899999999999999" customHeight="1">
      <c r="A197" s="152">
        <v>21</v>
      </c>
      <c r="B197" s="153" t="s">
        <v>211</v>
      </c>
      <c r="C197" s="75" t="s">
        <v>25</v>
      </c>
      <c r="D197" s="22"/>
      <c r="E197" s="22"/>
      <c r="F197" s="22"/>
      <c r="G197" s="22"/>
      <c r="H197" s="22"/>
      <c r="I197" s="22"/>
      <c r="J197" s="22"/>
      <c r="K197" s="22"/>
      <c r="L197" s="22">
        <v>0</v>
      </c>
    </row>
    <row r="198" spans="1:12" s="80" customFormat="1" ht="16.899999999999999" customHeight="1">
      <c r="A198" s="152"/>
      <c r="B198" s="153"/>
      <c r="C198" s="75" t="s">
        <v>5</v>
      </c>
      <c r="D198" s="22"/>
      <c r="E198" s="22"/>
      <c r="F198" s="22"/>
      <c r="G198" s="22"/>
      <c r="H198" s="22"/>
      <c r="I198" s="22"/>
      <c r="J198" s="22"/>
      <c r="K198" s="22"/>
      <c r="L198" s="22">
        <v>0</v>
      </c>
    </row>
    <row r="199" spans="1:12" s="80" customFormat="1" ht="16.899999999999999" customHeight="1">
      <c r="A199" s="152">
        <v>22</v>
      </c>
      <c r="B199" s="153" t="s">
        <v>212</v>
      </c>
      <c r="C199" s="75" t="s">
        <v>25</v>
      </c>
      <c r="D199" s="22">
        <v>17</v>
      </c>
      <c r="E199" s="22">
        <v>0</v>
      </c>
      <c r="F199" s="22">
        <v>2</v>
      </c>
      <c r="G199" s="22"/>
      <c r="H199" s="22">
        <v>0</v>
      </c>
      <c r="I199" s="22">
        <v>0</v>
      </c>
      <c r="J199" s="22">
        <v>0</v>
      </c>
      <c r="K199" s="22"/>
      <c r="L199" s="22">
        <v>15</v>
      </c>
    </row>
    <row r="200" spans="1:12" s="80" customFormat="1" ht="16.899999999999999" customHeight="1">
      <c r="A200" s="152"/>
      <c r="B200" s="153"/>
      <c r="C200" s="75" t="s">
        <v>5</v>
      </c>
      <c r="D200" s="22">
        <v>33</v>
      </c>
      <c r="E200" s="22">
        <v>0</v>
      </c>
      <c r="F200" s="22">
        <v>2</v>
      </c>
      <c r="G200" s="22"/>
      <c r="H200" s="22">
        <v>0</v>
      </c>
      <c r="I200" s="22">
        <v>0</v>
      </c>
      <c r="J200" s="22">
        <v>0</v>
      </c>
      <c r="K200" s="22"/>
      <c r="L200" s="22">
        <v>31</v>
      </c>
    </row>
    <row r="201" spans="1:12" s="80" customFormat="1" ht="16.899999999999999" customHeight="1">
      <c r="A201" s="152">
        <v>23</v>
      </c>
      <c r="B201" s="153" t="s">
        <v>213</v>
      </c>
      <c r="C201" s="75" t="s">
        <v>25</v>
      </c>
      <c r="D201" s="22">
        <v>7</v>
      </c>
      <c r="E201" s="22">
        <v>0</v>
      </c>
      <c r="F201" s="22">
        <v>0</v>
      </c>
      <c r="G201" s="22"/>
      <c r="H201" s="22">
        <v>0</v>
      </c>
      <c r="I201" s="22">
        <v>0</v>
      </c>
      <c r="J201" s="22">
        <v>0</v>
      </c>
      <c r="K201" s="22"/>
      <c r="L201" s="22">
        <v>7</v>
      </c>
    </row>
    <row r="202" spans="1:12" s="80" customFormat="1" ht="16.899999999999999" customHeight="1">
      <c r="A202" s="152"/>
      <c r="B202" s="153"/>
      <c r="C202" s="75" t="s">
        <v>5</v>
      </c>
      <c r="D202" s="22">
        <v>11</v>
      </c>
      <c r="E202" s="22">
        <v>0</v>
      </c>
      <c r="F202" s="22">
        <v>0</v>
      </c>
      <c r="G202" s="22">
        <v>0</v>
      </c>
      <c r="H202" s="22">
        <v>0</v>
      </c>
      <c r="I202" s="22">
        <v>0</v>
      </c>
      <c r="J202" s="22">
        <v>0</v>
      </c>
      <c r="K202" s="22">
        <v>0</v>
      </c>
      <c r="L202" s="22">
        <v>11</v>
      </c>
    </row>
    <row r="203" spans="1:12" s="27" customFormat="1" ht="18.75" customHeight="1">
      <c r="A203" s="150" t="s">
        <v>26</v>
      </c>
      <c r="B203" s="151" t="s">
        <v>27</v>
      </c>
      <c r="C203" s="20" t="s">
        <v>25</v>
      </c>
      <c r="D203" s="21">
        <f>D155+D9</f>
        <v>2900</v>
      </c>
      <c r="E203" s="21">
        <f t="shared" ref="E203:L203" si="4">E155+E9</f>
        <v>117</v>
      </c>
      <c r="F203" s="21">
        <f t="shared" si="4"/>
        <v>301</v>
      </c>
      <c r="G203" s="21">
        <f t="shared" si="4"/>
        <v>345</v>
      </c>
      <c r="H203" s="21">
        <f t="shared" si="4"/>
        <v>57</v>
      </c>
      <c r="I203" s="21">
        <f t="shared" si="4"/>
        <v>13</v>
      </c>
      <c r="J203" s="21">
        <f t="shared" si="4"/>
        <v>609</v>
      </c>
      <c r="K203" s="21">
        <f t="shared" si="4"/>
        <v>91</v>
      </c>
      <c r="L203" s="21">
        <f t="shared" si="4"/>
        <v>2907</v>
      </c>
    </row>
    <row r="204" spans="1:12" s="27" customFormat="1" ht="18.75" customHeight="1">
      <c r="A204" s="150"/>
      <c r="B204" s="151"/>
      <c r="C204" s="20" t="s">
        <v>5</v>
      </c>
      <c r="D204" s="21">
        <f>D156+D10</f>
        <v>5209</v>
      </c>
      <c r="E204" s="21">
        <f t="shared" ref="E204:L204" si="5">E156+E10</f>
        <v>382</v>
      </c>
      <c r="F204" s="21">
        <f t="shared" si="5"/>
        <v>674</v>
      </c>
      <c r="G204" s="21">
        <f t="shared" si="5"/>
        <v>791</v>
      </c>
      <c r="H204" s="21">
        <f t="shared" si="5"/>
        <v>135</v>
      </c>
      <c r="I204" s="21">
        <f t="shared" si="5"/>
        <v>38</v>
      </c>
      <c r="J204" s="21">
        <f t="shared" si="5"/>
        <v>1973</v>
      </c>
      <c r="K204" s="21">
        <f t="shared" si="5"/>
        <v>187</v>
      </c>
      <c r="L204" s="21">
        <f t="shared" si="5"/>
        <v>5695</v>
      </c>
    </row>
    <row r="209" spans="11:11">
      <c r="K209" s="18">
        <f>2968-2505</f>
        <v>463</v>
      </c>
    </row>
  </sheetData>
  <mergeCells count="212">
    <mergeCell ref="A201:A202"/>
    <mergeCell ref="B201:B202"/>
    <mergeCell ref="B165:B166"/>
    <mergeCell ref="A165:A166"/>
    <mergeCell ref="A195:A196"/>
    <mergeCell ref="B195:B196"/>
    <mergeCell ref="A197:A198"/>
    <mergeCell ref="B197:B198"/>
    <mergeCell ref="A187:A188"/>
    <mergeCell ref="B187:B188"/>
    <mergeCell ref="A199:A200"/>
    <mergeCell ref="B199:B200"/>
    <mergeCell ref="A171:A172"/>
    <mergeCell ref="B171:B172"/>
    <mergeCell ref="A173:A174"/>
    <mergeCell ref="B173:B174"/>
    <mergeCell ref="A175:A176"/>
    <mergeCell ref="B175:B176"/>
    <mergeCell ref="A193:A194"/>
    <mergeCell ref="B193:B194"/>
    <mergeCell ref="A189:A190"/>
    <mergeCell ref="B189:B190"/>
    <mergeCell ref="A191:A192"/>
    <mergeCell ref="B191:B192"/>
    <mergeCell ref="A157:A158"/>
    <mergeCell ref="B157:B158"/>
    <mergeCell ref="A155:A156"/>
    <mergeCell ref="A177:A178"/>
    <mergeCell ref="B177:B178"/>
    <mergeCell ref="A183:A184"/>
    <mergeCell ref="B183:B184"/>
    <mergeCell ref="A185:A186"/>
    <mergeCell ref="B185:B186"/>
    <mergeCell ref="B127:B128"/>
    <mergeCell ref="B129:B130"/>
    <mergeCell ref="B131:B132"/>
    <mergeCell ref="B133:B134"/>
    <mergeCell ref="B135:B136"/>
    <mergeCell ref="A153:A154"/>
    <mergeCell ref="A141:A142"/>
    <mergeCell ref="A149:A150"/>
    <mergeCell ref="B137:B138"/>
    <mergeCell ref="B139:B140"/>
    <mergeCell ref="B141:B142"/>
    <mergeCell ref="B143:B144"/>
    <mergeCell ref="B145:B146"/>
    <mergeCell ref="A151:A152"/>
    <mergeCell ref="B147:B148"/>
    <mergeCell ref="B149:B150"/>
    <mergeCell ref="B151:B152"/>
    <mergeCell ref="A143:A144"/>
    <mergeCell ref="A147:A148"/>
    <mergeCell ref="A135:A136"/>
    <mergeCell ref="A137:A138"/>
    <mergeCell ref="B153:B154"/>
    <mergeCell ref="B117:B118"/>
    <mergeCell ref="B119:B120"/>
    <mergeCell ref="B121:B122"/>
    <mergeCell ref="B123:B124"/>
    <mergeCell ref="B125:B126"/>
    <mergeCell ref="B107:B108"/>
    <mergeCell ref="B109:B110"/>
    <mergeCell ref="B111:B112"/>
    <mergeCell ref="B113:B114"/>
    <mergeCell ref="B115:B116"/>
    <mergeCell ref="B67:B68"/>
    <mergeCell ref="B69:B70"/>
    <mergeCell ref="B71:B72"/>
    <mergeCell ref="B73:B74"/>
    <mergeCell ref="B87:B88"/>
    <mergeCell ref="B79:B80"/>
    <mergeCell ref="A113:A114"/>
    <mergeCell ref="A115:A116"/>
    <mergeCell ref="A139:A140"/>
    <mergeCell ref="A87:A88"/>
    <mergeCell ref="A89:A90"/>
    <mergeCell ref="A91:A92"/>
    <mergeCell ref="A73:A74"/>
    <mergeCell ref="A75:A76"/>
    <mergeCell ref="A77:A78"/>
    <mergeCell ref="B99:B100"/>
    <mergeCell ref="B101:B102"/>
    <mergeCell ref="B103:B104"/>
    <mergeCell ref="B105:B106"/>
    <mergeCell ref="B91:B92"/>
    <mergeCell ref="B93:B94"/>
    <mergeCell ref="B95:B96"/>
    <mergeCell ref="B97:B98"/>
    <mergeCell ref="A93:A94"/>
    <mergeCell ref="A95:A96"/>
    <mergeCell ref="A97:A98"/>
    <mergeCell ref="A99:A100"/>
    <mergeCell ref="A101:A102"/>
    <mergeCell ref="B41:B42"/>
    <mergeCell ref="B43:B44"/>
    <mergeCell ref="B45:B46"/>
    <mergeCell ref="A145:A146"/>
    <mergeCell ref="B55:B56"/>
    <mergeCell ref="A117:A118"/>
    <mergeCell ref="A119:A120"/>
    <mergeCell ref="A121:A122"/>
    <mergeCell ref="B57:B58"/>
    <mergeCell ref="B59:B60"/>
    <mergeCell ref="B61:B62"/>
    <mergeCell ref="B63:B64"/>
    <mergeCell ref="B65:B66"/>
    <mergeCell ref="B75:B76"/>
    <mergeCell ref="B77:B78"/>
    <mergeCell ref="B89:B90"/>
    <mergeCell ref="B81:B82"/>
    <mergeCell ref="B83:B84"/>
    <mergeCell ref="B85:B86"/>
    <mergeCell ref="A133:A134"/>
    <mergeCell ref="A123:A124"/>
    <mergeCell ref="A125:A126"/>
    <mergeCell ref="A127:A128"/>
    <mergeCell ref="A129:A130"/>
    <mergeCell ref="A131:A132"/>
    <mergeCell ref="A103:A104"/>
    <mergeCell ref="A105:A106"/>
    <mergeCell ref="A107:A108"/>
    <mergeCell ref="A109:A110"/>
    <mergeCell ref="A111:A112"/>
    <mergeCell ref="B53:B54"/>
    <mergeCell ref="B37:B38"/>
    <mergeCell ref="B39:B40"/>
    <mergeCell ref="B35:B36"/>
    <mergeCell ref="B31:B32"/>
    <mergeCell ref="A9:A10"/>
    <mergeCell ref="B9:B10"/>
    <mergeCell ref="B19:B20"/>
    <mergeCell ref="B21:B22"/>
    <mergeCell ref="B23:B24"/>
    <mergeCell ref="B25:B26"/>
    <mergeCell ref="B27:B28"/>
    <mergeCell ref="B29:B30"/>
    <mergeCell ref="B11:B12"/>
    <mergeCell ref="A19:A20"/>
    <mergeCell ref="A21:A22"/>
    <mergeCell ref="A11:A12"/>
    <mergeCell ref="A13:A14"/>
    <mergeCell ref="A15:A16"/>
    <mergeCell ref="A17:A18"/>
    <mergeCell ref="A31:A32"/>
    <mergeCell ref="B51:B52"/>
    <mergeCell ref="B17:B18"/>
    <mergeCell ref="A43:A44"/>
    <mergeCell ref="B33:B34"/>
    <mergeCell ref="B13:B14"/>
    <mergeCell ref="B15:B16"/>
    <mergeCell ref="B47:B48"/>
    <mergeCell ref="B49:B50"/>
    <mergeCell ref="A37:A38"/>
    <mergeCell ref="A45:A46"/>
    <mergeCell ref="A47:A48"/>
    <mergeCell ref="A49:A50"/>
    <mergeCell ref="A1:L1"/>
    <mergeCell ref="E4:G4"/>
    <mergeCell ref="A3:C3"/>
    <mergeCell ref="J3:L3"/>
    <mergeCell ref="L4:L7"/>
    <mergeCell ref="H4:K4"/>
    <mergeCell ref="A4:A7"/>
    <mergeCell ref="B4:B7"/>
    <mergeCell ref="C4:C7"/>
    <mergeCell ref="D4:D7"/>
    <mergeCell ref="E5:F6"/>
    <mergeCell ref="G5:G7"/>
    <mergeCell ref="A2:L2"/>
    <mergeCell ref="H5:H7"/>
    <mergeCell ref="I5:J6"/>
    <mergeCell ref="K5:K7"/>
    <mergeCell ref="A65:A66"/>
    <mergeCell ref="A53:A54"/>
    <mergeCell ref="A23:A24"/>
    <mergeCell ref="A25:A26"/>
    <mergeCell ref="A27:A28"/>
    <mergeCell ref="A57:A58"/>
    <mergeCell ref="A39:A40"/>
    <mergeCell ref="A41:A42"/>
    <mergeCell ref="A51:A52"/>
    <mergeCell ref="A29:A30"/>
    <mergeCell ref="A55:A56"/>
    <mergeCell ref="A63:A64"/>
    <mergeCell ref="A59:A60"/>
    <mergeCell ref="A61:A62"/>
    <mergeCell ref="A33:A34"/>
    <mergeCell ref="A35:A36"/>
    <mergeCell ref="A203:A204"/>
    <mergeCell ref="B203:B204"/>
    <mergeCell ref="A179:A180"/>
    <mergeCell ref="B179:B180"/>
    <mergeCell ref="A181:A182"/>
    <mergeCell ref="A67:A68"/>
    <mergeCell ref="B155:B156"/>
    <mergeCell ref="A159:A160"/>
    <mergeCell ref="B159:B160"/>
    <mergeCell ref="A83:A84"/>
    <mergeCell ref="B181:B182"/>
    <mergeCell ref="A167:A168"/>
    <mergeCell ref="B167:B168"/>
    <mergeCell ref="A169:A170"/>
    <mergeCell ref="B169:B170"/>
    <mergeCell ref="A85:A86"/>
    <mergeCell ref="A161:A162"/>
    <mergeCell ref="B161:B162"/>
    <mergeCell ref="A163:A164"/>
    <mergeCell ref="B163:B164"/>
    <mergeCell ref="A79:A80"/>
    <mergeCell ref="A81:A82"/>
    <mergeCell ref="A69:A70"/>
    <mergeCell ref="A71:A72"/>
  </mergeCells>
  <pageMargins left="0.7" right="0.45" top="0.75" bottom="0.5" header="0.3" footer="0.3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4"/>
  <sheetViews>
    <sheetView topLeftCell="A70" zoomScale="115" zoomScaleNormal="115" workbookViewId="0">
      <selection activeCell="N5" sqref="N5"/>
    </sheetView>
  </sheetViews>
  <sheetFormatPr defaultColWidth="9.28515625" defaultRowHeight="15"/>
  <cols>
    <col min="1" max="1" width="6.28515625" style="18" customWidth="1"/>
    <col min="2" max="2" width="17.28515625" style="79" customWidth="1"/>
    <col min="3" max="3" width="9.7109375" style="79" customWidth="1"/>
    <col min="4" max="4" width="8.7109375" style="18" customWidth="1"/>
    <col min="5" max="6" width="10.28515625" style="18" customWidth="1"/>
    <col min="7" max="7" width="14.42578125" style="18" customWidth="1"/>
    <col min="8" max="8" width="9.42578125" style="18" customWidth="1"/>
    <col min="9" max="9" width="9.7109375" style="18" customWidth="1"/>
    <col min="10" max="10" width="9.5703125" style="18" customWidth="1"/>
    <col min="11" max="11" width="12.7109375" style="18" customWidth="1"/>
    <col min="12" max="12" width="11.28515625" style="18" customWidth="1"/>
    <col min="13" max="16384" width="9.28515625" style="18"/>
  </cols>
  <sheetData>
    <row r="1" spans="1:12" ht="16.5">
      <c r="A1" s="141" t="s">
        <v>113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</row>
    <row r="2" spans="1:12" ht="16.5">
      <c r="A2" s="142" t="s">
        <v>216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</row>
    <row r="3" spans="1:12">
      <c r="A3" s="154" t="s">
        <v>64</v>
      </c>
      <c r="B3" s="155"/>
      <c r="C3" s="155"/>
      <c r="D3" s="47"/>
      <c r="E3" s="47"/>
      <c r="F3" s="47"/>
      <c r="G3" s="47"/>
      <c r="H3" s="47"/>
      <c r="I3" s="47"/>
      <c r="J3" s="155"/>
      <c r="K3" s="155"/>
      <c r="L3" s="155"/>
    </row>
    <row r="4" spans="1:12" ht="21.75" customHeight="1">
      <c r="A4" s="150" t="s">
        <v>0</v>
      </c>
      <c r="B4" s="150" t="s">
        <v>1</v>
      </c>
      <c r="C4" s="150" t="s">
        <v>13</v>
      </c>
      <c r="D4" s="150" t="s">
        <v>217</v>
      </c>
      <c r="E4" s="150" t="s">
        <v>14</v>
      </c>
      <c r="F4" s="150"/>
      <c r="G4" s="150"/>
      <c r="H4" s="150" t="s">
        <v>15</v>
      </c>
      <c r="I4" s="150"/>
      <c r="J4" s="150"/>
      <c r="K4" s="150"/>
      <c r="L4" s="150" t="s">
        <v>218</v>
      </c>
    </row>
    <row r="5" spans="1:12">
      <c r="A5" s="150"/>
      <c r="B5" s="150"/>
      <c r="C5" s="150"/>
      <c r="D5" s="150"/>
      <c r="E5" s="150" t="s">
        <v>16</v>
      </c>
      <c r="F5" s="150"/>
      <c r="G5" s="150" t="s">
        <v>17</v>
      </c>
      <c r="H5" s="150" t="s">
        <v>18</v>
      </c>
      <c r="I5" s="150" t="s">
        <v>19</v>
      </c>
      <c r="J5" s="150"/>
      <c r="K5" s="150" t="s">
        <v>20</v>
      </c>
      <c r="L5" s="150"/>
    </row>
    <row r="6" spans="1:12" ht="39.6" customHeight="1">
      <c r="A6" s="150"/>
      <c r="B6" s="150"/>
      <c r="C6" s="150"/>
      <c r="D6" s="150"/>
      <c r="E6" s="150"/>
      <c r="F6" s="150"/>
      <c r="G6" s="150"/>
      <c r="H6" s="150"/>
      <c r="I6" s="150"/>
      <c r="J6" s="150"/>
      <c r="K6" s="150"/>
      <c r="L6" s="150"/>
    </row>
    <row r="7" spans="1:12" ht="67.150000000000006" customHeight="1">
      <c r="A7" s="150"/>
      <c r="B7" s="150"/>
      <c r="C7" s="150"/>
      <c r="D7" s="150"/>
      <c r="E7" s="19" t="s">
        <v>21</v>
      </c>
      <c r="F7" s="19" t="s">
        <v>22</v>
      </c>
      <c r="G7" s="150"/>
      <c r="H7" s="150"/>
      <c r="I7" s="19" t="s">
        <v>23</v>
      </c>
      <c r="J7" s="19" t="s">
        <v>24</v>
      </c>
      <c r="K7" s="150"/>
      <c r="L7" s="150"/>
    </row>
    <row r="8" spans="1:12" ht="19.899999999999999" customHeight="1">
      <c r="A8" s="19" t="s">
        <v>7</v>
      </c>
      <c r="B8" s="78" t="s">
        <v>8</v>
      </c>
      <c r="C8" s="78" t="s">
        <v>51</v>
      </c>
      <c r="D8" s="19">
        <v>1</v>
      </c>
      <c r="E8" s="19">
        <v>2</v>
      </c>
      <c r="F8" s="19">
        <v>3</v>
      </c>
      <c r="G8" s="19">
        <v>4</v>
      </c>
      <c r="H8" s="19">
        <v>5</v>
      </c>
      <c r="I8" s="19">
        <v>6</v>
      </c>
      <c r="J8" s="19">
        <v>7</v>
      </c>
      <c r="K8" s="19">
        <v>8</v>
      </c>
      <c r="L8" s="19">
        <v>9</v>
      </c>
    </row>
    <row r="9" spans="1:12" ht="18.75" customHeight="1">
      <c r="A9" s="150" t="s">
        <v>9</v>
      </c>
      <c r="B9" s="151" t="s">
        <v>12</v>
      </c>
      <c r="C9" s="78" t="s">
        <v>25</v>
      </c>
      <c r="D9" s="21">
        <f t="shared" ref="D9:L9" si="0">D11+D13+D15+D17+D19+D21+D23+D25+D27+D29+D31+D33+D35+D37+D39+D41+D43+D45+D47+D49+D51+D53+D55+D57+D59+D61+D63+D65+D67+D69+D71+D73+D75+D77+D79+D81+D83+D85+D87+D89+D91+D93+D95+D97+D99+D101+D103+D105+D107+D109+D111+D113+D115+D117+D119+D121+D123+D125+D127+D129+D131+D133+D135+D137+D139+D141+D143+D145+D147+D149+D151+D153</f>
        <v>1456</v>
      </c>
      <c r="E9" s="21">
        <f t="shared" si="0"/>
        <v>263</v>
      </c>
      <c r="F9" s="21">
        <f t="shared" si="0"/>
        <v>248</v>
      </c>
      <c r="G9" s="21">
        <f t="shared" si="0"/>
        <v>91</v>
      </c>
      <c r="H9" s="21">
        <f t="shared" si="0"/>
        <v>25</v>
      </c>
      <c r="I9" s="21">
        <f t="shared" si="0"/>
        <v>7</v>
      </c>
      <c r="J9" s="21">
        <f t="shared" si="0"/>
        <v>90</v>
      </c>
      <c r="K9" s="21">
        <f t="shared" si="0"/>
        <v>47</v>
      </c>
      <c r="L9" s="21">
        <f t="shared" si="0"/>
        <v>1023</v>
      </c>
    </row>
    <row r="10" spans="1:12" ht="18.75" customHeight="1">
      <c r="A10" s="150"/>
      <c r="B10" s="156"/>
      <c r="C10" s="78" t="s">
        <v>5</v>
      </c>
      <c r="D10" s="21">
        <f t="shared" ref="D10:L10" si="1">D12+D14+D16+D18+D20+D22+D24+D26+D28+D30+D32+D34+D36+D38+D40+D42+D44+D46+D48+D50+D52+D54+D56+D58+D60+D62+D64+D66+D68+D70+D72+D74+D76+D78+D80+D82+D84+D86+D88+D90+D92+D94+D96+D98+D100+D102+D104+D106+D108+D110+D112+D114+D116+D118+D120+D122+D124+D126+D128+D130+D132+D134+D136+D138+D140+D142+D144+D146+D148+D150+D152+D154</f>
        <v>4523</v>
      </c>
      <c r="E10" s="21">
        <f t="shared" si="1"/>
        <v>1088</v>
      </c>
      <c r="F10" s="21">
        <f t="shared" si="1"/>
        <v>768</v>
      </c>
      <c r="G10" s="21">
        <f t="shared" si="1"/>
        <v>219</v>
      </c>
      <c r="H10" s="21">
        <f t="shared" si="1"/>
        <v>96</v>
      </c>
      <c r="I10" s="21">
        <f t="shared" si="1"/>
        <v>7</v>
      </c>
      <c r="J10" s="21">
        <f t="shared" si="1"/>
        <v>294</v>
      </c>
      <c r="K10" s="21">
        <f t="shared" si="1"/>
        <v>89</v>
      </c>
      <c r="L10" s="21">
        <f t="shared" si="1"/>
        <v>2934</v>
      </c>
    </row>
    <row r="11" spans="1:12" s="81" customFormat="1" ht="14.65" customHeight="1">
      <c r="A11" s="157">
        <v>1</v>
      </c>
      <c r="B11" s="158" t="s">
        <v>119</v>
      </c>
      <c r="C11" s="83" t="s">
        <v>25</v>
      </c>
      <c r="D11" s="76">
        <v>18</v>
      </c>
      <c r="E11" s="76">
        <v>0</v>
      </c>
      <c r="F11" s="76">
        <v>0</v>
      </c>
      <c r="G11" s="76">
        <v>0</v>
      </c>
      <c r="H11" s="76">
        <v>0</v>
      </c>
      <c r="I11" s="76">
        <v>0</v>
      </c>
      <c r="J11" s="76">
        <v>0</v>
      </c>
      <c r="K11" s="76">
        <v>0</v>
      </c>
      <c r="L11" s="76">
        <v>18</v>
      </c>
    </row>
    <row r="12" spans="1:12" s="81" customFormat="1" ht="14.65" customHeight="1">
      <c r="A12" s="157"/>
      <c r="B12" s="158"/>
      <c r="C12" s="83" t="s">
        <v>5</v>
      </c>
      <c r="D12" s="76">
        <v>65</v>
      </c>
      <c r="E12" s="76">
        <v>0</v>
      </c>
      <c r="F12" s="76">
        <v>0</v>
      </c>
      <c r="G12" s="76">
        <v>0</v>
      </c>
      <c r="H12" s="76">
        <v>0</v>
      </c>
      <c r="I12" s="76">
        <v>0</v>
      </c>
      <c r="J12" s="76">
        <v>0</v>
      </c>
      <c r="K12" s="76">
        <v>0</v>
      </c>
      <c r="L12" s="76">
        <v>65</v>
      </c>
    </row>
    <row r="13" spans="1:12" s="81" customFormat="1" ht="14.65" customHeight="1">
      <c r="A13" s="157">
        <v>2</v>
      </c>
      <c r="B13" s="158" t="s">
        <v>120</v>
      </c>
      <c r="C13" s="83" t="s">
        <v>25</v>
      </c>
      <c r="D13" s="22">
        <v>14</v>
      </c>
      <c r="E13" s="22">
        <v>4</v>
      </c>
      <c r="F13" s="22">
        <v>3</v>
      </c>
      <c r="G13" s="22"/>
      <c r="H13" s="22"/>
      <c r="I13" s="22"/>
      <c r="J13" s="22"/>
      <c r="K13" s="22"/>
      <c r="L13" s="22">
        <v>7</v>
      </c>
    </row>
    <row r="14" spans="1:12" s="81" customFormat="1" ht="14.65" customHeight="1">
      <c r="A14" s="157"/>
      <c r="B14" s="158"/>
      <c r="C14" s="83" t="s">
        <v>5</v>
      </c>
      <c r="D14" s="22">
        <v>69</v>
      </c>
      <c r="E14" s="22">
        <v>15</v>
      </c>
      <c r="F14" s="22">
        <v>17</v>
      </c>
      <c r="G14" s="22">
        <v>2</v>
      </c>
      <c r="H14" s="22"/>
      <c r="I14" s="22"/>
      <c r="J14" s="22"/>
      <c r="K14" s="22"/>
      <c r="L14" s="22">
        <v>35</v>
      </c>
    </row>
    <row r="15" spans="1:12" s="81" customFormat="1" ht="14.65" customHeight="1">
      <c r="A15" s="157">
        <v>3</v>
      </c>
      <c r="B15" s="158" t="s">
        <v>121</v>
      </c>
      <c r="C15" s="83" t="s">
        <v>25</v>
      </c>
      <c r="D15" s="22">
        <v>26</v>
      </c>
      <c r="E15" s="22"/>
      <c r="F15" s="22"/>
      <c r="G15" s="22">
        <v>15</v>
      </c>
      <c r="H15" s="22"/>
      <c r="I15" s="22"/>
      <c r="J15" s="22"/>
      <c r="K15" s="22"/>
      <c r="L15" s="22">
        <v>11</v>
      </c>
    </row>
    <row r="16" spans="1:12" s="81" customFormat="1" ht="14.65" customHeight="1">
      <c r="A16" s="157"/>
      <c r="B16" s="158"/>
      <c r="C16" s="83" t="s">
        <v>5</v>
      </c>
      <c r="D16" s="22">
        <v>112</v>
      </c>
      <c r="E16" s="22"/>
      <c r="F16" s="22"/>
      <c r="G16" s="22">
        <v>58</v>
      </c>
      <c r="H16" s="22"/>
      <c r="I16" s="22"/>
      <c r="J16" s="22"/>
      <c r="K16" s="22"/>
      <c r="L16" s="22">
        <v>54</v>
      </c>
    </row>
    <row r="17" spans="1:12" s="81" customFormat="1" ht="14.65" customHeight="1">
      <c r="A17" s="157">
        <v>4</v>
      </c>
      <c r="B17" s="158" t="s">
        <v>122</v>
      </c>
      <c r="C17" s="83" t="s">
        <v>25</v>
      </c>
      <c r="D17" s="22">
        <v>23</v>
      </c>
      <c r="E17" s="22">
        <v>7</v>
      </c>
      <c r="F17" s="22">
        <v>7</v>
      </c>
      <c r="G17" s="22">
        <v>0</v>
      </c>
      <c r="H17" s="22">
        <v>0</v>
      </c>
      <c r="I17" s="22">
        <v>0</v>
      </c>
      <c r="J17" s="22">
        <v>0</v>
      </c>
      <c r="K17" s="22">
        <v>0</v>
      </c>
      <c r="L17" s="22">
        <v>9</v>
      </c>
    </row>
    <row r="18" spans="1:12" s="81" customFormat="1" ht="14.65" customHeight="1">
      <c r="A18" s="157"/>
      <c r="B18" s="158"/>
      <c r="C18" s="83" t="s">
        <v>5</v>
      </c>
      <c r="D18" s="22">
        <v>68</v>
      </c>
      <c r="E18" s="22">
        <v>22</v>
      </c>
      <c r="F18" s="22">
        <v>18</v>
      </c>
      <c r="G18" s="22">
        <v>0</v>
      </c>
      <c r="H18" s="22">
        <v>0</v>
      </c>
      <c r="I18" s="22">
        <v>0</v>
      </c>
      <c r="J18" s="22">
        <v>6</v>
      </c>
      <c r="K18" s="22">
        <v>0</v>
      </c>
      <c r="L18" s="22">
        <v>34</v>
      </c>
    </row>
    <row r="19" spans="1:12" s="81" customFormat="1" ht="14.65" customHeight="1">
      <c r="A19" s="157">
        <v>5</v>
      </c>
      <c r="B19" s="158" t="s">
        <v>123</v>
      </c>
      <c r="C19" s="83" t="s">
        <v>25</v>
      </c>
      <c r="D19" s="22">
        <v>54</v>
      </c>
      <c r="E19" s="22">
        <v>22</v>
      </c>
      <c r="F19" s="22">
        <v>11</v>
      </c>
      <c r="G19" s="22"/>
      <c r="H19" s="22">
        <v>0</v>
      </c>
      <c r="I19" s="22">
        <v>0</v>
      </c>
      <c r="J19" s="22">
        <v>1</v>
      </c>
      <c r="K19" s="22"/>
      <c r="L19" s="22">
        <v>22</v>
      </c>
    </row>
    <row r="20" spans="1:12" s="81" customFormat="1" ht="14.65" customHeight="1">
      <c r="A20" s="157"/>
      <c r="B20" s="158"/>
      <c r="C20" s="83" t="s">
        <v>5</v>
      </c>
      <c r="D20" s="22">
        <v>233</v>
      </c>
      <c r="E20" s="22">
        <v>107</v>
      </c>
      <c r="F20" s="22">
        <v>42</v>
      </c>
      <c r="G20" s="22"/>
      <c r="H20" s="22">
        <v>0</v>
      </c>
      <c r="I20" s="22">
        <v>0</v>
      </c>
      <c r="J20" s="22">
        <v>7</v>
      </c>
      <c r="K20" s="22"/>
      <c r="L20" s="22">
        <v>91</v>
      </c>
    </row>
    <row r="21" spans="1:12" s="81" customFormat="1" ht="14.65" customHeight="1">
      <c r="A21" s="157">
        <v>6</v>
      </c>
      <c r="B21" s="158" t="s">
        <v>124</v>
      </c>
      <c r="C21" s="83" t="s">
        <v>25</v>
      </c>
      <c r="D21" s="22"/>
      <c r="E21" s="22"/>
      <c r="F21" s="22"/>
      <c r="G21" s="22"/>
      <c r="H21" s="22"/>
      <c r="I21" s="22"/>
      <c r="J21" s="22"/>
      <c r="K21" s="22"/>
      <c r="L21" s="22">
        <v>0</v>
      </c>
    </row>
    <row r="22" spans="1:12" s="81" customFormat="1" ht="14.65" customHeight="1">
      <c r="A22" s="157"/>
      <c r="B22" s="158"/>
      <c r="C22" s="83" t="s">
        <v>5</v>
      </c>
      <c r="D22" s="22"/>
      <c r="E22" s="22"/>
      <c r="F22" s="22"/>
      <c r="G22" s="22"/>
      <c r="H22" s="22"/>
      <c r="I22" s="22"/>
      <c r="J22" s="22"/>
      <c r="K22" s="22"/>
      <c r="L22" s="22">
        <v>0</v>
      </c>
    </row>
    <row r="23" spans="1:12" s="81" customFormat="1" ht="14.65" customHeight="1">
      <c r="A23" s="157">
        <v>7</v>
      </c>
      <c r="B23" s="158" t="s">
        <v>125</v>
      </c>
      <c r="C23" s="83" t="s">
        <v>25</v>
      </c>
      <c r="D23" s="22"/>
      <c r="E23" s="22"/>
      <c r="F23" s="22"/>
      <c r="G23" s="22"/>
      <c r="H23" s="22"/>
      <c r="I23" s="22"/>
      <c r="J23" s="22"/>
      <c r="K23" s="22"/>
      <c r="L23" s="22">
        <v>0</v>
      </c>
    </row>
    <row r="24" spans="1:12" s="81" customFormat="1" ht="14.65" customHeight="1">
      <c r="A24" s="157"/>
      <c r="B24" s="158"/>
      <c r="C24" s="83" t="s">
        <v>5</v>
      </c>
      <c r="D24" s="22"/>
      <c r="E24" s="22"/>
      <c r="F24" s="22"/>
      <c r="G24" s="22"/>
      <c r="H24" s="22"/>
      <c r="I24" s="22"/>
      <c r="J24" s="22"/>
      <c r="K24" s="22"/>
      <c r="L24" s="22">
        <v>0</v>
      </c>
    </row>
    <row r="25" spans="1:12" s="81" customFormat="1" ht="14.65" customHeight="1">
      <c r="A25" s="157">
        <v>8</v>
      </c>
      <c r="B25" s="158" t="s">
        <v>126</v>
      </c>
      <c r="C25" s="83" t="s">
        <v>25</v>
      </c>
      <c r="D25" s="22"/>
      <c r="E25" s="22"/>
      <c r="F25" s="22"/>
      <c r="G25" s="22"/>
      <c r="H25" s="22"/>
      <c r="I25" s="22"/>
      <c r="J25" s="22"/>
      <c r="K25" s="22"/>
      <c r="L25" s="22">
        <v>0</v>
      </c>
    </row>
    <row r="26" spans="1:12" s="81" customFormat="1" ht="14.65" customHeight="1">
      <c r="A26" s="157"/>
      <c r="B26" s="158"/>
      <c r="C26" s="83" t="s">
        <v>5</v>
      </c>
      <c r="D26" s="22"/>
      <c r="E26" s="22"/>
      <c r="F26" s="22"/>
      <c r="G26" s="22"/>
      <c r="H26" s="22"/>
      <c r="I26" s="22"/>
      <c r="J26" s="22"/>
      <c r="K26" s="22"/>
      <c r="L26" s="22">
        <v>0</v>
      </c>
    </row>
    <row r="27" spans="1:12" s="81" customFormat="1" ht="14.65" customHeight="1">
      <c r="A27" s="157">
        <v>9</v>
      </c>
      <c r="B27" s="158" t="s">
        <v>127</v>
      </c>
      <c r="C27" s="83" t="s">
        <v>25</v>
      </c>
      <c r="D27" s="22"/>
      <c r="E27" s="22"/>
      <c r="F27" s="22"/>
      <c r="G27" s="22"/>
      <c r="H27" s="22"/>
      <c r="I27" s="22"/>
      <c r="J27" s="22"/>
      <c r="K27" s="22"/>
      <c r="L27" s="22">
        <v>0</v>
      </c>
    </row>
    <row r="28" spans="1:12" s="81" customFormat="1" ht="14.65" customHeight="1">
      <c r="A28" s="157"/>
      <c r="B28" s="158"/>
      <c r="C28" s="83" t="s">
        <v>5</v>
      </c>
      <c r="D28" s="22"/>
      <c r="E28" s="22"/>
      <c r="F28" s="22"/>
      <c r="G28" s="22"/>
      <c r="H28" s="22"/>
      <c r="I28" s="22"/>
      <c r="J28" s="22"/>
      <c r="K28" s="22"/>
      <c r="L28" s="22">
        <v>0</v>
      </c>
    </row>
    <row r="29" spans="1:12" s="81" customFormat="1" ht="14.65" customHeight="1">
      <c r="A29" s="157">
        <v>10</v>
      </c>
      <c r="B29" s="158" t="s">
        <v>128</v>
      </c>
      <c r="C29" s="83" t="s">
        <v>25</v>
      </c>
      <c r="D29" s="22"/>
      <c r="E29" s="22"/>
      <c r="F29" s="22"/>
      <c r="G29" s="22"/>
      <c r="H29" s="22"/>
      <c r="I29" s="22"/>
      <c r="J29" s="22"/>
      <c r="K29" s="22"/>
      <c r="L29" s="22">
        <v>0</v>
      </c>
    </row>
    <row r="30" spans="1:12" s="81" customFormat="1" ht="14.65" customHeight="1">
      <c r="A30" s="157"/>
      <c r="B30" s="158"/>
      <c r="C30" s="83" t="s">
        <v>5</v>
      </c>
      <c r="D30" s="22"/>
      <c r="E30" s="22"/>
      <c r="F30" s="22"/>
      <c r="G30" s="22"/>
      <c r="H30" s="22"/>
      <c r="I30" s="22"/>
      <c r="J30" s="22"/>
      <c r="K30" s="22"/>
      <c r="L30" s="22">
        <v>0</v>
      </c>
    </row>
    <row r="31" spans="1:12" s="81" customFormat="1" ht="14.65" customHeight="1">
      <c r="A31" s="157">
        <v>11</v>
      </c>
      <c r="B31" s="158" t="s">
        <v>129</v>
      </c>
      <c r="C31" s="83" t="s">
        <v>25</v>
      </c>
      <c r="D31" s="22">
        <v>31</v>
      </c>
      <c r="E31" s="22">
        <v>3</v>
      </c>
      <c r="F31" s="22">
        <v>2</v>
      </c>
      <c r="G31" s="22">
        <v>1</v>
      </c>
      <c r="H31" s="22">
        <v>1</v>
      </c>
      <c r="I31" s="22"/>
      <c r="J31" s="22"/>
      <c r="K31" s="22"/>
      <c r="L31" s="22">
        <v>26</v>
      </c>
    </row>
    <row r="32" spans="1:12" s="81" customFormat="1" ht="14.65" customHeight="1">
      <c r="A32" s="157"/>
      <c r="B32" s="158"/>
      <c r="C32" s="83" t="s">
        <v>5</v>
      </c>
      <c r="D32" s="22">
        <v>151</v>
      </c>
      <c r="E32" s="22">
        <v>14</v>
      </c>
      <c r="F32" s="22">
        <v>6</v>
      </c>
      <c r="G32" s="22">
        <v>1</v>
      </c>
      <c r="H32" s="22">
        <v>4</v>
      </c>
      <c r="I32" s="22"/>
      <c r="J32" s="22"/>
      <c r="K32" s="22"/>
      <c r="L32" s="22">
        <v>134</v>
      </c>
    </row>
    <row r="33" spans="1:12" s="81" customFormat="1" ht="14.65" customHeight="1">
      <c r="A33" s="157">
        <v>12</v>
      </c>
      <c r="B33" s="158" t="s">
        <v>130</v>
      </c>
      <c r="C33" s="83" t="s">
        <v>25</v>
      </c>
      <c r="D33" s="22">
        <v>0</v>
      </c>
      <c r="E33" s="22"/>
      <c r="F33" s="22"/>
      <c r="G33" s="22"/>
      <c r="H33" s="22"/>
      <c r="I33" s="22"/>
      <c r="J33" s="22"/>
      <c r="K33" s="22"/>
      <c r="L33" s="22">
        <v>0</v>
      </c>
    </row>
    <row r="34" spans="1:12" s="81" customFormat="1" ht="14.65" customHeight="1">
      <c r="A34" s="157"/>
      <c r="B34" s="158"/>
      <c r="C34" s="83" t="s">
        <v>5</v>
      </c>
      <c r="D34" s="22">
        <v>0</v>
      </c>
      <c r="E34" s="22"/>
      <c r="F34" s="22"/>
      <c r="G34" s="22"/>
      <c r="H34" s="22"/>
      <c r="I34" s="22"/>
      <c r="J34" s="22"/>
      <c r="K34" s="22"/>
      <c r="L34" s="22">
        <v>0</v>
      </c>
    </row>
    <row r="35" spans="1:12" s="81" customFormat="1" ht="14.65" customHeight="1">
      <c r="A35" s="157">
        <v>13</v>
      </c>
      <c r="B35" s="158" t="s">
        <v>131</v>
      </c>
      <c r="C35" s="83" t="s">
        <v>25</v>
      </c>
      <c r="D35" s="22">
        <v>108</v>
      </c>
      <c r="E35" s="22">
        <v>0</v>
      </c>
      <c r="F35" s="22">
        <v>65</v>
      </c>
      <c r="G35" s="22">
        <v>0</v>
      </c>
      <c r="H35" s="22">
        <v>0</v>
      </c>
      <c r="I35" s="22">
        <v>0</v>
      </c>
      <c r="J35" s="22">
        <v>2</v>
      </c>
      <c r="K35" s="22">
        <v>0</v>
      </c>
      <c r="L35" s="22">
        <v>45</v>
      </c>
    </row>
    <row r="36" spans="1:12" s="81" customFormat="1" ht="14.65" customHeight="1">
      <c r="A36" s="157"/>
      <c r="B36" s="158"/>
      <c r="C36" s="83" t="s">
        <v>5</v>
      </c>
      <c r="D36" s="22">
        <v>439</v>
      </c>
      <c r="E36" s="22">
        <v>0</v>
      </c>
      <c r="F36" s="22">
        <v>206</v>
      </c>
      <c r="G36" s="22">
        <v>0</v>
      </c>
      <c r="H36" s="22">
        <v>0</v>
      </c>
      <c r="I36" s="22">
        <v>0</v>
      </c>
      <c r="J36" s="22">
        <v>7</v>
      </c>
      <c r="K36" s="22">
        <v>0</v>
      </c>
      <c r="L36" s="22">
        <v>240</v>
      </c>
    </row>
    <row r="37" spans="1:12" s="81" customFormat="1" ht="14.65" customHeight="1">
      <c r="A37" s="157">
        <v>14</v>
      </c>
      <c r="B37" s="158" t="s">
        <v>132</v>
      </c>
      <c r="C37" s="83" t="s">
        <v>25</v>
      </c>
      <c r="D37" s="22">
        <v>4</v>
      </c>
      <c r="E37" s="22">
        <v>0</v>
      </c>
      <c r="F37" s="22">
        <v>1</v>
      </c>
      <c r="G37" s="22">
        <v>0</v>
      </c>
      <c r="H37" s="22">
        <v>0</v>
      </c>
      <c r="I37" s="22">
        <v>0</v>
      </c>
      <c r="J37" s="22">
        <v>0</v>
      </c>
      <c r="K37" s="22">
        <v>0</v>
      </c>
      <c r="L37" s="22">
        <v>3</v>
      </c>
    </row>
    <row r="38" spans="1:12" s="81" customFormat="1" ht="14.65" customHeight="1">
      <c r="A38" s="157"/>
      <c r="B38" s="158"/>
      <c r="C38" s="83" t="s">
        <v>5</v>
      </c>
      <c r="D38" s="22">
        <v>21</v>
      </c>
      <c r="E38" s="22">
        <v>0</v>
      </c>
      <c r="F38" s="22">
        <v>5</v>
      </c>
      <c r="G38" s="22">
        <v>0</v>
      </c>
      <c r="H38" s="22">
        <v>0</v>
      </c>
      <c r="I38" s="22">
        <v>0</v>
      </c>
      <c r="J38" s="22">
        <v>0</v>
      </c>
      <c r="K38" s="22">
        <v>0</v>
      </c>
      <c r="L38" s="22">
        <v>16</v>
      </c>
    </row>
    <row r="39" spans="1:12" s="81" customFormat="1" ht="14.65" customHeight="1">
      <c r="A39" s="157">
        <v>15</v>
      </c>
      <c r="B39" s="158" t="s">
        <v>133</v>
      </c>
      <c r="C39" s="83" t="s">
        <v>25</v>
      </c>
      <c r="D39" s="22"/>
      <c r="E39" s="22"/>
      <c r="F39" s="22"/>
      <c r="G39" s="22"/>
      <c r="H39" s="22"/>
      <c r="I39" s="22"/>
      <c r="J39" s="22"/>
      <c r="K39" s="22"/>
      <c r="L39" s="22">
        <v>0</v>
      </c>
    </row>
    <row r="40" spans="1:12" s="81" customFormat="1" ht="14.65" customHeight="1">
      <c r="A40" s="157"/>
      <c r="B40" s="158"/>
      <c r="C40" s="83" t="s">
        <v>5</v>
      </c>
      <c r="D40" s="22"/>
      <c r="E40" s="22"/>
      <c r="F40" s="22"/>
      <c r="G40" s="22"/>
      <c r="H40" s="22"/>
      <c r="I40" s="22"/>
      <c r="J40" s="22"/>
      <c r="K40" s="22"/>
      <c r="L40" s="22">
        <v>0</v>
      </c>
    </row>
    <row r="41" spans="1:12" s="81" customFormat="1" ht="14.65" customHeight="1">
      <c r="A41" s="157">
        <v>16</v>
      </c>
      <c r="B41" s="158" t="s">
        <v>134</v>
      </c>
      <c r="C41" s="83" t="s">
        <v>25</v>
      </c>
      <c r="D41" s="22"/>
      <c r="E41" s="22"/>
      <c r="F41" s="22"/>
      <c r="G41" s="22"/>
      <c r="H41" s="22"/>
      <c r="I41" s="22"/>
      <c r="J41" s="22"/>
      <c r="K41" s="22"/>
      <c r="L41" s="22">
        <v>0</v>
      </c>
    </row>
    <row r="42" spans="1:12" s="81" customFormat="1" ht="14.65" customHeight="1">
      <c r="A42" s="157"/>
      <c r="B42" s="158"/>
      <c r="C42" s="83" t="s">
        <v>5</v>
      </c>
      <c r="D42" s="22"/>
      <c r="E42" s="22"/>
      <c r="F42" s="22"/>
      <c r="G42" s="22"/>
      <c r="H42" s="22"/>
      <c r="I42" s="22"/>
      <c r="J42" s="22"/>
      <c r="K42" s="22"/>
      <c r="L42" s="22">
        <v>0</v>
      </c>
    </row>
    <row r="43" spans="1:12" s="81" customFormat="1" ht="14.65" customHeight="1">
      <c r="A43" s="157">
        <v>17</v>
      </c>
      <c r="B43" s="158" t="s">
        <v>135</v>
      </c>
      <c r="C43" s="83" t="s">
        <v>25</v>
      </c>
      <c r="D43" s="22">
        <v>9</v>
      </c>
      <c r="E43" s="22">
        <v>3</v>
      </c>
      <c r="F43" s="22">
        <v>2</v>
      </c>
      <c r="G43" s="22"/>
      <c r="H43" s="22"/>
      <c r="I43" s="22"/>
      <c r="J43" s="22"/>
      <c r="K43" s="22"/>
      <c r="L43" s="22">
        <v>4</v>
      </c>
    </row>
    <row r="44" spans="1:12" s="81" customFormat="1" ht="14.65" customHeight="1">
      <c r="A44" s="157"/>
      <c r="B44" s="158"/>
      <c r="C44" s="83" t="s">
        <v>5</v>
      </c>
      <c r="D44" s="22">
        <v>37</v>
      </c>
      <c r="E44" s="22">
        <v>12</v>
      </c>
      <c r="F44" s="22">
        <v>9</v>
      </c>
      <c r="G44" s="22"/>
      <c r="H44" s="22"/>
      <c r="I44" s="22"/>
      <c r="J44" s="22"/>
      <c r="K44" s="22"/>
      <c r="L44" s="22">
        <v>16</v>
      </c>
    </row>
    <row r="45" spans="1:12" s="81" customFormat="1" ht="14.65" customHeight="1">
      <c r="A45" s="157">
        <v>18</v>
      </c>
      <c r="B45" s="158" t="s">
        <v>136</v>
      </c>
      <c r="C45" s="83" t="s">
        <v>25</v>
      </c>
      <c r="D45" s="22"/>
      <c r="E45" s="22"/>
      <c r="F45" s="22"/>
      <c r="G45" s="22"/>
      <c r="H45" s="22"/>
      <c r="I45" s="22"/>
      <c r="J45" s="22"/>
      <c r="K45" s="22"/>
      <c r="L45" s="22">
        <v>0</v>
      </c>
    </row>
    <row r="46" spans="1:12" s="81" customFormat="1" ht="14.65" customHeight="1">
      <c r="A46" s="157"/>
      <c r="B46" s="158"/>
      <c r="C46" s="83" t="s">
        <v>5</v>
      </c>
      <c r="D46" s="22"/>
      <c r="E46" s="22"/>
      <c r="F46" s="22"/>
      <c r="G46" s="22"/>
      <c r="H46" s="22"/>
      <c r="I46" s="22"/>
      <c r="J46" s="22"/>
      <c r="K46" s="22"/>
      <c r="L46" s="22">
        <v>0</v>
      </c>
    </row>
    <row r="47" spans="1:12" s="81" customFormat="1" ht="14.65" customHeight="1">
      <c r="A47" s="157">
        <v>19</v>
      </c>
      <c r="B47" s="158" t="s">
        <v>137</v>
      </c>
      <c r="C47" s="83" t="s">
        <v>25</v>
      </c>
      <c r="D47" s="22"/>
      <c r="E47" s="22"/>
      <c r="F47" s="22"/>
      <c r="G47" s="22"/>
      <c r="H47" s="22"/>
      <c r="I47" s="22"/>
      <c r="J47" s="22"/>
      <c r="K47" s="22"/>
      <c r="L47" s="22">
        <v>0</v>
      </c>
    </row>
    <row r="48" spans="1:12" s="81" customFormat="1" ht="14.65" customHeight="1">
      <c r="A48" s="157"/>
      <c r="B48" s="158"/>
      <c r="C48" s="83" t="s">
        <v>5</v>
      </c>
      <c r="D48" s="22"/>
      <c r="E48" s="22"/>
      <c r="F48" s="22"/>
      <c r="G48" s="22"/>
      <c r="H48" s="22"/>
      <c r="I48" s="22"/>
      <c r="J48" s="22"/>
      <c r="K48" s="22"/>
      <c r="L48" s="22">
        <v>0</v>
      </c>
    </row>
    <row r="49" spans="1:12" s="81" customFormat="1" ht="14.65" customHeight="1">
      <c r="A49" s="157">
        <v>20</v>
      </c>
      <c r="B49" s="158" t="s">
        <v>138</v>
      </c>
      <c r="C49" s="83" t="s">
        <v>25</v>
      </c>
      <c r="D49" s="22">
        <v>35</v>
      </c>
      <c r="E49" s="22">
        <v>15</v>
      </c>
      <c r="F49" s="22">
        <v>5</v>
      </c>
      <c r="G49" s="22">
        <v>1</v>
      </c>
      <c r="H49" s="22">
        <v>0</v>
      </c>
      <c r="I49" s="22">
        <v>0</v>
      </c>
      <c r="J49" s="22">
        <v>0</v>
      </c>
      <c r="K49" s="22">
        <v>0</v>
      </c>
      <c r="L49" s="22">
        <v>14</v>
      </c>
    </row>
    <row r="50" spans="1:12" s="81" customFormat="1" ht="14.65" customHeight="1">
      <c r="A50" s="157"/>
      <c r="B50" s="158"/>
      <c r="C50" s="83" t="s">
        <v>5</v>
      </c>
      <c r="D50" s="22">
        <v>144</v>
      </c>
      <c r="E50" s="22">
        <v>60</v>
      </c>
      <c r="F50" s="22">
        <v>13</v>
      </c>
      <c r="G50" s="22">
        <v>4</v>
      </c>
      <c r="H50" s="22">
        <v>0</v>
      </c>
      <c r="I50" s="22">
        <v>0</v>
      </c>
      <c r="J50" s="22">
        <v>0</v>
      </c>
      <c r="K50" s="22">
        <v>0</v>
      </c>
      <c r="L50" s="22">
        <v>67</v>
      </c>
    </row>
    <row r="51" spans="1:12" s="81" customFormat="1" ht="14.65" customHeight="1">
      <c r="A51" s="157">
        <v>21</v>
      </c>
      <c r="B51" s="158" t="s">
        <v>139</v>
      </c>
      <c r="C51" s="83" t="s">
        <v>25</v>
      </c>
      <c r="D51" s="22"/>
      <c r="E51" s="22"/>
      <c r="F51" s="22"/>
      <c r="G51" s="22"/>
      <c r="H51" s="22"/>
      <c r="I51" s="22"/>
      <c r="J51" s="22"/>
      <c r="K51" s="22"/>
      <c r="L51" s="22">
        <v>0</v>
      </c>
    </row>
    <row r="52" spans="1:12" s="81" customFormat="1" ht="14.65" customHeight="1">
      <c r="A52" s="157"/>
      <c r="B52" s="158"/>
      <c r="C52" s="83" t="s">
        <v>5</v>
      </c>
      <c r="D52" s="22"/>
      <c r="E52" s="22"/>
      <c r="F52" s="22"/>
      <c r="G52" s="22"/>
      <c r="H52" s="22"/>
      <c r="I52" s="22"/>
      <c r="J52" s="22"/>
      <c r="K52" s="22"/>
      <c r="L52" s="22">
        <v>0</v>
      </c>
    </row>
    <row r="53" spans="1:12" s="81" customFormat="1" ht="14.65" customHeight="1">
      <c r="A53" s="157">
        <v>22</v>
      </c>
      <c r="B53" s="158" t="s">
        <v>140</v>
      </c>
      <c r="C53" s="83" t="s">
        <v>25</v>
      </c>
      <c r="D53" s="22">
        <v>24</v>
      </c>
      <c r="E53" s="22">
        <v>11</v>
      </c>
      <c r="F53" s="22">
        <v>1</v>
      </c>
      <c r="G53" s="22"/>
      <c r="H53" s="22">
        <v>0</v>
      </c>
      <c r="I53" s="22">
        <v>0</v>
      </c>
      <c r="J53" s="22">
        <v>0</v>
      </c>
      <c r="K53" s="22"/>
      <c r="L53" s="22">
        <v>12</v>
      </c>
    </row>
    <row r="54" spans="1:12" s="81" customFormat="1" ht="14.65" customHeight="1">
      <c r="A54" s="157"/>
      <c r="B54" s="158"/>
      <c r="C54" s="83" t="s">
        <v>5</v>
      </c>
      <c r="D54" s="22">
        <v>24</v>
      </c>
      <c r="E54" s="22">
        <v>11</v>
      </c>
      <c r="F54" s="22">
        <v>1</v>
      </c>
      <c r="G54" s="22"/>
      <c r="H54" s="22">
        <v>0</v>
      </c>
      <c r="I54" s="22">
        <v>0</v>
      </c>
      <c r="J54" s="22">
        <v>0</v>
      </c>
      <c r="K54" s="22"/>
      <c r="L54" s="22">
        <v>12</v>
      </c>
    </row>
    <row r="55" spans="1:12" s="81" customFormat="1" ht="14.65" customHeight="1">
      <c r="A55" s="157">
        <v>23</v>
      </c>
      <c r="B55" s="158" t="s">
        <v>141</v>
      </c>
      <c r="C55" s="83" t="s">
        <v>25</v>
      </c>
      <c r="D55" s="22">
        <v>5</v>
      </c>
      <c r="E55" s="22">
        <v>0</v>
      </c>
      <c r="F55" s="22">
        <v>0</v>
      </c>
      <c r="G55" s="22">
        <v>0</v>
      </c>
      <c r="H55" s="22">
        <v>1</v>
      </c>
      <c r="I55" s="22">
        <v>0</v>
      </c>
      <c r="J55" s="22">
        <v>0</v>
      </c>
      <c r="K55" s="22">
        <v>0</v>
      </c>
      <c r="L55" s="22">
        <v>6</v>
      </c>
    </row>
    <row r="56" spans="1:12" s="81" customFormat="1" ht="14.65" customHeight="1">
      <c r="A56" s="157"/>
      <c r="B56" s="158"/>
      <c r="C56" s="83" t="s">
        <v>5</v>
      </c>
      <c r="D56" s="22">
        <v>19</v>
      </c>
      <c r="E56" s="22">
        <v>0</v>
      </c>
      <c r="F56" s="22">
        <v>0</v>
      </c>
      <c r="G56" s="22">
        <v>0</v>
      </c>
      <c r="H56" s="22">
        <v>3</v>
      </c>
      <c r="I56" s="22">
        <v>0</v>
      </c>
      <c r="J56" s="22">
        <v>0</v>
      </c>
      <c r="K56" s="22">
        <v>1</v>
      </c>
      <c r="L56" s="22">
        <v>23</v>
      </c>
    </row>
    <row r="57" spans="1:12" s="81" customFormat="1" ht="14.65" customHeight="1">
      <c r="A57" s="157">
        <v>24</v>
      </c>
      <c r="B57" s="158" t="s">
        <v>142</v>
      </c>
      <c r="C57" s="83" t="s">
        <v>25</v>
      </c>
      <c r="D57" s="22"/>
      <c r="E57" s="22"/>
      <c r="F57" s="22"/>
      <c r="G57" s="22"/>
      <c r="H57" s="22"/>
      <c r="I57" s="22"/>
      <c r="J57" s="22"/>
      <c r="K57" s="22"/>
      <c r="L57" s="22">
        <v>0</v>
      </c>
    </row>
    <row r="58" spans="1:12" s="81" customFormat="1" ht="14.65" customHeight="1">
      <c r="A58" s="157"/>
      <c r="B58" s="158"/>
      <c r="C58" s="83" t="s">
        <v>5</v>
      </c>
      <c r="D58" s="22"/>
      <c r="E58" s="22"/>
      <c r="F58" s="22"/>
      <c r="G58" s="22"/>
      <c r="H58" s="22"/>
      <c r="I58" s="22"/>
      <c r="J58" s="22"/>
      <c r="K58" s="22"/>
      <c r="L58" s="22">
        <v>0</v>
      </c>
    </row>
    <row r="59" spans="1:12" s="81" customFormat="1" ht="14.65" customHeight="1">
      <c r="A59" s="157">
        <v>25</v>
      </c>
      <c r="B59" s="158" t="s">
        <v>143</v>
      </c>
      <c r="C59" s="83" t="s">
        <v>25</v>
      </c>
      <c r="D59" s="22">
        <v>27</v>
      </c>
      <c r="E59" s="22"/>
      <c r="F59" s="22"/>
      <c r="G59" s="22">
        <v>21</v>
      </c>
      <c r="H59" s="22"/>
      <c r="I59" s="22"/>
      <c r="J59" s="22"/>
      <c r="K59" s="22"/>
      <c r="L59" s="22">
        <v>6</v>
      </c>
    </row>
    <row r="60" spans="1:12" s="81" customFormat="1" ht="14.65" customHeight="1">
      <c r="A60" s="157"/>
      <c r="B60" s="158"/>
      <c r="C60" s="83" t="s">
        <v>5</v>
      </c>
      <c r="D60" s="22">
        <v>77</v>
      </c>
      <c r="E60" s="22"/>
      <c r="F60" s="22"/>
      <c r="G60" s="22">
        <v>46</v>
      </c>
      <c r="H60" s="22"/>
      <c r="I60" s="22"/>
      <c r="J60" s="22"/>
      <c r="K60" s="22"/>
      <c r="L60" s="22">
        <v>31</v>
      </c>
    </row>
    <row r="61" spans="1:12" s="81" customFormat="1" ht="14.65" customHeight="1">
      <c r="A61" s="157">
        <v>26</v>
      </c>
      <c r="B61" s="158" t="s">
        <v>144</v>
      </c>
      <c r="C61" s="83" t="s">
        <v>25</v>
      </c>
      <c r="D61" s="22">
        <v>14</v>
      </c>
      <c r="E61" s="22">
        <v>4</v>
      </c>
      <c r="F61" s="22">
        <v>5</v>
      </c>
      <c r="G61" s="22">
        <v>2</v>
      </c>
      <c r="H61" s="22">
        <v>0</v>
      </c>
      <c r="I61" s="22"/>
      <c r="J61" s="22">
        <v>6</v>
      </c>
      <c r="K61" s="22"/>
      <c r="L61" s="22">
        <v>9</v>
      </c>
    </row>
    <row r="62" spans="1:12" s="81" customFormat="1" ht="14.65" customHeight="1">
      <c r="A62" s="157"/>
      <c r="B62" s="158"/>
      <c r="C62" s="83" t="s">
        <v>5</v>
      </c>
      <c r="D62" s="22">
        <v>51</v>
      </c>
      <c r="E62" s="22">
        <v>10</v>
      </c>
      <c r="F62" s="22">
        <v>18</v>
      </c>
      <c r="G62" s="22">
        <v>2</v>
      </c>
      <c r="H62" s="22">
        <v>0</v>
      </c>
      <c r="I62" s="22"/>
      <c r="J62" s="22">
        <v>9</v>
      </c>
      <c r="K62" s="22">
        <v>2</v>
      </c>
      <c r="L62" s="22">
        <v>32</v>
      </c>
    </row>
    <row r="63" spans="1:12" s="81" customFormat="1" ht="14.65" customHeight="1">
      <c r="A63" s="157">
        <v>27</v>
      </c>
      <c r="B63" s="158" t="s">
        <v>145</v>
      </c>
      <c r="C63" s="83" t="s">
        <v>25</v>
      </c>
      <c r="D63" s="22"/>
      <c r="E63" s="22"/>
      <c r="F63" s="22"/>
      <c r="G63" s="22"/>
      <c r="H63" s="22"/>
      <c r="I63" s="22"/>
      <c r="J63" s="22"/>
      <c r="K63" s="22"/>
      <c r="L63" s="22">
        <v>0</v>
      </c>
    </row>
    <row r="64" spans="1:12" s="81" customFormat="1" ht="14.65" customHeight="1">
      <c r="A64" s="157"/>
      <c r="B64" s="158"/>
      <c r="C64" s="83" t="s">
        <v>5</v>
      </c>
      <c r="D64" s="22"/>
      <c r="E64" s="22"/>
      <c r="F64" s="22"/>
      <c r="G64" s="22"/>
      <c r="H64" s="22"/>
      <c r="I64" s="22"/>
      <c r="J64" s="22"/>
      <c r="K64" s="22"/>
      <c r="L64" s="22">
        <v>0</v>
      </c>
    </row>
    <row r="65" spans="1:12" s="81" customFormat="1" ht="14.65" customHeight="1">
      <c r="A65" s="157">
        <v>28</v>
      </c>
      <c r="B65" s="158" t="s">
        <v>146</v>
      </c>
      <c r="C65" s="83" t="s">
        <v>25</v>
      </c>
      <c r="D65" s="22"/>
      <c r="E65" s="22"/>
      <c r="F65" s="22"/>
      <c r="G65" s="22"/>
      <c r="H65" s="22"/>
      <c r="I65" s="22"/>
      <c r="J65" s="22"/>
      <c r="K65" s="22"/>
      <c r="L65" s="22">
        <v>0</v>
      </c>
    </row>
    <row r="66" spans="1:12" s="81" customFormat="1" ht="14.65" customHeight="1">
      <c r="A66" s="157"/>
      <c r="B66" s="158"/>
      <c r="C66" s="83" t="s">
        <v>5</v>
      </c>
      <c r="D66" s="22"/>
      <c r="E66" s="22"/>
      <c r="F66" s="22"/>
      <c r="G66" s="22"/>
      <c r="H66" s="22"/>
      <c r="I66" s="22"/>
      <c r="J66" s="22"/>
      <c r="K66" s="22"/>
      <c r="L66" s="22">
        <v>0</v>
      </c>
    </row>
    <row r="67" spans="1:12" s="81" customFormat="1" ht="14.65" customHeight="1">
      <c r="A67" s="157">
        <v>29</v>
      </c>
      <c r="B67" s="158" t="s">
        <v>147</v>
      </c>
      <c r="C67" s="83" t="s">
        <v>25</v>
      </c>
      <c r="D67" s="22"/>
      <c r="E67" s="22"/>
      <c r="F67" s="22"/>
      <c r="G67" s="22"/>
      <c r="H67" s="22"/>
      <c r="I67" s="22"/>
      <c r="J67" s="22"/>
      <c r="K67" s="22"/>
      <c r="L67" s="22">
        <v>0</v>
      </c>
    </row>
    <row r="68" spans="1:12" s="81" customFormat="1" ht="14.65" customHeight="1">
      <c r="A68" s="157"/>
      <c r="B68" s="158"/>
      <c r="C68" s="83" t="s">
        <v>5</v>
      </c>
      <c r="D68" s="22"/>
      <c r="E68" s="22"/>
      <c r="F68" s="22"/>
      <c r="G68" s="22"/>
      <c r="H68" s="22"/>
      <c r="I68" s="22"/>
      <c r="J68" s="22"/>
      <c r="K68" s="22"/>
      <c r="L68" s="22">
        <v>0</v>
      </c>
    </row>
    <row r="69" spans="1:12" s="81" customFormat="1" ht="14.65" customHeight="1">
      <c r="A69" s="157">
        <v>30</v>
      </c>
      <c r="B69" s="158" t="s">
        <v>148</v>
      </c>
      <c r="C69" s="83" t="s">
        <v>25</v>
      </c>
      <c r="D69" s="22"/>
      <c r="E69" s="22"/>
      <c r="F69" s="22"/>
      <c r="G69" s="22"/>
      <c r="H69" s="22"/>
      <c r="I69" s="22"/>
      <c r="J69" s="22"/>
      <c r="K69" s="22"/>
      <c r="L69" s="22">
        <v>0</v>
      </c>
    </row>
    <row r="70" spans="1:12" s="81" customFormat="1" ht="14.65" customHeight="1">
      <c r="A70" s="157"/>
      <c r="B70" s="158"/>
      <c r="C70" s="83" t="s">
        <v>5</v>
      </c>
      <c r="D70" s="22"/>
      <c r="E70" s="22"/>
      <c r="F70" s="22"/>
      <c r="G70" s="22"/>
      <c r="H70" s="22"/>
      <c r="I70" s="22"/>
      <c r="J70" s="22"/>
      <c r="K70" s="22"/>
      <c r="L70" s="22">
        <v>0</v>
      </c>
    </row>
    <row r="71" spans="1:12" s="81" customFormat="1" ht="14.65" customHeight="1">
      <c r="A71" s="157">
        <v>31</v>
      </c>
      <c r="B71" s="158" t="s">
        <v>149</v>
      </c>
      <c r="C71" s="83" t="s">
        <v>25</v>
      </c>
      <c r="D71" s="22"/>
      <c r="E71" s="22"/>
      <c r="F71" s="22"/>
      <c r="G71" s="22"/>
      <c r="H71" s="22"/>
      <c r="I71" s="22"/>
      <c r="J71" s="22"/>
      <c r="K71" s="22"/>
      <c r="L71" s="22">
        <v>0</v>
      </c>
    </row>
    <row r="72" spans="1:12" s="81" customFormat="1" ht="14.65" customHeight="1">
      <c r="A72" s="157"/>
      <c r="B72" s="158"/>
      <c r="C72" s="83" t="s">
        <v>5</v>
      </c>
      <c r="D72" s="22"/>
      <c r="E72" s="22"/>
      <c r="F72" s="22"/>
      <c r="G72" s="22"/>
      <c r="H72" s="22"/>
      <c r="I72" s="22"/>
      <c r="J72" s="22"/>
      <c r="K72" s="22"/>
      <c r="L72" s="22">
        <v>0</v>
      </c>
    </row>
    <row r="73" spans="1:12" s="81" customFormat="1" ht="14.65" customHeight="1">
      <c r="A73" s="157">
        <v>32</v>
      </c>
      <c r="B73" s="158" t="s">
        <v>150</v>
      </c>
      <c r="C73" s="83" t="s">
        <v>25</v>
      </c>
      <c r="D73" s="22"/>
      <c r="E73" s="22"/>
      <c r="F73" s="22"/>
      <c r="G73" s="22"/>
      <c r="H73" s="22"/>
      <c r="I73" s="22"/>
      <c r="J73" s="22"/>
      <c r="K73" s="22"/>
      <c r="L73" s="22">
        <v>0</v>
      </c>
    </row>
    <row r="74" spans="1:12" s="81" customFormat="1" ht="14.65" customHeight="1">
      <c r="A74" s="157"/>
      <c r="B74" s="158"/>
      <c r="C74" s="83" t="s">
        <v>5</v>
      </c>
      <c r="D74" s="22"/>
      <c r="E74" s="22"/>
      <c r="F74" s="22"/>
      <c r="G74" s="22"/>
      <c r="H74" s="22"/>
      <c r="I74" s="22"/>
      <c r="J74" s="22"/>
      <c r="K74" s="22"/>
      <c r="L74" s="22">
        <v>0</v>
      </c>
    </row>
    <row r="75" spans="1:12" s="81" customFormat="1" ht="14.65" customHeight="1">
      <c r="A75" s="157">
        <v>33</v>
      </c>
      <c r="B75" s="158" t="s">
        <v>151</v>
      </c>
      <c r="C75" s="83" t="s">
        <v>25</v>
      </c>
      <c r="D75" s="22"/>
      <c r="E75" s="22"/>
      <c r="F75" s="22"/>
      <c r="G75" s="22"/>
      <c r="H75" s="22"/>
      <c r="I75" s="22"/>
      <c r="J75" s="22"/>
      <c r="K75" s="22"/>
      <c r="L75" s="22">
        <v>0</v>
      </c>
    </row>
    <row r="76" spans="1:12" s="81" customFormat="1" ht="14.65" customHeight="1">
      <c r="A76" s="157"/>
      <c r="B76" s="158"/>
      <c r="C76" s="83" t="s">
        <v>5</v>
      </c>
      <c r="D76" s="22"/>
      <c r="E76" s="22"/>
      <c r="F76" s="22"/>
      <c r="G76" s="22"/>
      <c r="H76" s="22"/>
      <c r="I76" s="22"/>
      <c r="J76" s="22"/>
      <c r="K76" s="22"/>
      <c r="L76" s="22">
        <v>0</v>
      </c>
    </row>
    <row r="77" spans="1:12" s="81" customFormat="1" ht="14.65" customHeight="1">
      <c r="A77" s="157">
        <v>34</v>
      </c>
      <c r="B77" s="158" t="s">
        <v>152</v>
      </c>
      <c r="C77" s="83" t="s">
        <v>25</v>
      </c>
      <c r="D77" s="22">
        <v>8</v>
      </c>
      <c r="E77" s="22">
        <v>8</v>
      </c>
      <c r="F77" s="22">
        <v>0</v>
      </c>
      <c r="G77" s="22">
        <v>0</v>
      </c>
      <c r="H77" s="22">
        <v>0</v>
      </c>
      <c r="I77" s="22">
        <v>0</v>
      </c>
      <c r="J77" s="22">
        <v>0</v>
      </c>
      <c r="K77" s="22">
        <v>0</v>
      </c>
      <c r="L77" s="22">
        <v>0</v>
      </c>
    </row>
    <row r="78" spans="1:12" s="81" customFormat="1" ht="14.65" customHeight="1">
      <c r="A78" s="157"/>
      <c r="B78" s="158"/>
      <c r="C78" s="83" t="s">
        <v>5</v>
      </c>
      <c r="D78" s="22">
        <v>30</v>
      </c>
      <c r="E78" s="22">
        <v>30</v>
      </c>
      <c r="F78" s="22">
        <v>0</v>
      </c>
      <c r="G78" s="22">
        <v>0</v>
      </c>
      <c r="H78" s="22">
        <v>0</v>
      </c>
      <c r="I78" s="22">
        <v>0</v>
      </c>
      <c r="J78" s="22">
        <v>0</v>
      </c>
      <c r="K78" s="22">
        <v>0</v>
      </c>
      <c r="L78" s="22">
        <v>0</v>
      </c>
    </row>
    <row r="79" spans="1:12" s="81" customFormat="1" ht="14.65" customHeight="1">
      <c r="A79" s="157">
        <v>35</v>
      </c>
      <c r="B79" s="158" t="s">
        <v>153</v>
      </c>
      <c r="C79" s="83" t="s">
        <v>25</v>
      </c>
      <c r="D79" s="22">
        <v>0</v>
      </c>
      <c r="E79" s="22"/>
      <c r="F79" s="22"/>
      <c r="G79" s="22"/>
      <c r="H79" s="22"/>
      <c r="I79" s="22"/>
      <c r="J79" s="22"/>
      <c r="K79" s="22"/>
      <c r="L79" s="22">
        <v>0</v>
      </c>
    </row>
    <row r="80" spans="1:12" s="81" customFormat="1" ht="14.65" customHeight="1">
      <c r="A80" s="157"/>
      <c r="B80" s="158"/>
      <c r="C80" s="83" t="s">
        <v>5</v>
      </c>
      <c r="D80" s="22">
        <v>0</v>
      </c>
      <c r="E80" s="22"/>
      <c r="F80" s="22"/>
      <c r="G80" s="22"/>
      <c r="H80" s="22"/>
      <c r="I80" s="22"/>
      <c r="J80" s="22"/>
      <c r="K80" s="22"/>
      <c r="L80" s="22">
        <v>0</v>
      </c>
    </row>
    <row r="81" spans="1:12" s="81" customFormat="1" ht="14.65" customHeight="1">
      <c r="A81" s="157">
        <v>36</v>
      </c>
      <c r="B81" s="158" t="s">
        <v>154</v>
      </c>
      <c r="C81" s="83" t="s">
        <v>25</v>
      </c>
      <c r="D81" s="22">
        <v>0</v>
      </c>
      <c r="E81" s="22"/>
      <c r="F81" s="22"/>
      <c r="G81" s="22"/>
      <c r="H81" s="22"/>
      <c r="I81" s="22"/>
      <c r="J81" s="22"/>
      <c r="K81" s="22"/>
      <c r="L81" s="22">
        <v>0</v>
      </c>
    </row>
    <row r="82" spans="1:12" s="81" customFormat="1" ht="14.65" customHeight="1">
      <c r="A82" s="157"/>
      <c r="B82" s="158"/>
      <c r="C82" s="83" t="s">
        <v>5</v>
      </c>
      <c r="D82" s="22">
        <v>0</v>
      </c>
      <c r="E82" s="22"/>
      <c r="F82" s="22"/>
      <c r="G82" s="22"/>
      <c r="H82" s="22"/>
      <c r="I82" s="22"/>
      <c r="J82" s="22"/>
      <c r="K82" s="22"/>
      <c r="L82" s="22">
        <v>0</v>
      </c>
    </row>
    <row r="83" spans="1:12" s="81" customFormat="1" ht="14.65" customHeight="1">
      <c r="A83" s="157">
        <v>37</v>
      </c>
      <c r="B83" s="158" t="s">
        <v>155</v>
      </c>
      <c r="C83" s="83" t="s">
        <v>25</v>
      </c>
      <c r="D83" s="22">
        <v>56</v>
      </c>
      <c r="E83" s="22">
        <v>25</v>
      </c>
      <c r="F83" s="22">
        <v>25</v>
      </c>
      <c r="G83" s="22">
        <v>0</v>
      </c>
      <c r="H83" s="22">
        <v>2</v>
      </c>
      <c r="I83" s="22">
        <v>7</v>
      </c>
      <c r="J83" s="22">
        <v>18</v>
      </c>
      <c r="K83" s="22">
        <v>0</v>
      </c>
      <c r="L83" s="22">
        <v>33</v>
      </c>
    </row>
    <row r="84" spans="1:12" s="81" customFormat="1" ht="14.65" customHeight="1">
      <c r="A84" s="157"/>
      <c r="B84" s="158"/>
      <c r="C84" s="83" t="s">
        <v>5</v>
      </c>
      <c r="D84" s="22">
        <v>241</v>
      </c>
      <c r="E84" s="22">
        <v>132</v>
      </c>
      <c r="F84" s="22">
        <v>93</v>
      </c>
      <c r="G84" s="22">
        <v>0</v>
      </c>
      <c r="H84" s="22">
        <v>8</v>
      </c>
      <c r="I84" s="22">
        <v>7</v>
      </c>
      <c r="J84" s="22">
        <v>24</v>
      </c>
      <c r="K84" s="22">
        <v>0</v>
      </c>
      <c r="L84" s="22">
        <v>55</v>
      </c>
    </row>
    <row r="85" spans="1:12" s="81" customFormat="1" ht="14.65" customHeight="1">
      <c r="A85" s="157">
        <v>38</v>
      </c>
      <c r="B85" s="158" t="s">
        <v>156</v>
      </c>
      <c r="C85" s="83" t="s">
        <v>25</v>
      </c>
      <c r="D85" s="22">
        <v>40</v>
      </c>
      <c r="E85" s="22"/>
      <c r="F85" s="22"/>
      <c r="G85" s="22">
        <v>29</v>
      </c>
      <c r="H85" s="22"/>
      <c r="I85" s="22"/>
      <c r="J85" s="22">
        <v>2</v>
      </c>
      <c r="K85" s="22"/>
      <c r="L85" s="22">
        <v>13</v>
      </c>
    </row>
    <row r="86" spans="1:12" s="81" customFormat="1" ht="14.65" customHeight="1">
      <c r="A86" s="157"/>
      <c r="B86" s="158"/>
      <c r="C86" s="83" t="s">
        <v>5</v>
      </c>
      <c r="D86" s="22">
        <v>85</v>
      </c>
      <c r="E86" s="22"/>
      <c r="F86" s="22"/>
      <c r="G86" s="22">
        <v>38</v>
      </c>
      <c r="H86" s="22"/>
      <c r="I86" s="22"/>
      <c r="J86" s="22">
        <v>9</v>
      </c>
      <c r="K86" s="22"/>
      <c r="L86" s="22">
        <v>56</v>
      </c>
    </row>
    <row r="87" spans="1:12" s="81" customFormat="1" ht="14.65" customHeight="1">
      <c r="A87" s="157">
        <v>39</v>
      </c>
      <c r="B87" s="158" t="s">
        <v>157</v>
      </c>
      <c r="C87" s="83" t="s">
        <v>25</v>
      </c>
      <c r="D87" s="22">
        <v>119</v>
      </c>
      <c r="E87" s="22">
        <v>9</v>
      </c>
      <c r="F87" s="22">
        <v>1</v>
      </c>
      <c r="G87" s="22">
        <v>11</v>
      </c>
      <c r="H87" s="22">
        <v>2</v>
      </c>
      <c r="I87" s="22">
        <v>0</v>
      </c>
      <c r="J87" s="22">
        <v>8</v>
      </c>
      <c r="K87" s="22">
        <v>45</v>
      </c>
      <c r="L87" s="22">
        <v>153</v>
      </c>
    </row>
    <row r="88" spans="1:12" s="81" customFormat="1" ht="14.65" customHeight="1">
      <c r="A88" s="157"/>
      <c r="B88" s="158"/>
      <c r="C88" s="83" t="s">
        <v>5</v>
      </c>
      <c r="D88" s="22">
        <v>264</v>
      </c>
      <c r="E88" s="22">
        <v>24</v>
      </c>
      <c r="F88" s="22">
        <v>10</v>
      </c>
      <c r="G88" s="22">
        <v>24</v>
      </c>
      <c r="H88" s="22">
        <v>6</v>
      </c>
      <c r="I88" s="22">
        <v>0</v>
      </c>
      <c r="J88" s="22">
        <v>30</v>
      </c>
      <c r="K88" s="22">
        <v>52</v>
      </c>
      <c r="L88" s="22">
        <v>294</v>
      </c>
    </row>
    <row r="89" spans="1:12" s="81" customFormat="1" ht="14.65" customHeight="1">
      <c r="A89" s="157">
        <v>40</v>
      </c>
      <c r="B89" s="158" t="s">
        <v>158</v>
      </c>
      <c r="C89" s="83" t="s">
        <v>25</v>
      </c>
      <c r="D89" s="22">
        <v>41</v>
      </c>
      <c r="E89" s="22">
        <v>0</v>
      </c>
      <c r="F89" s="22">
        <v>8</v>
      </c>
      <c r="G89" s="22">
        <v>0</v>
      </c>
      <c r="H89" s="22">
        <v>0</v>
      </c>
      <c r="I89" s="22">
        <v>0</v>
      </c>
      <c r="J89" s="22">
        <v>0</v>
      </c>
      <c r="K89" s="22">
        <v>0</v>
      </c>
      <c r="L89" s="22">
        <v>33</v>
      </c>
    </row>
    <row r="90" spans="1:12" s="81" customFormat="1" ht="14.65" customHeight="1">
      <c r="A90" s="157"/>
      <c r="B90" s="158"/>
      <c r="C90" s="83" t="s">
        <v>5</v>
      </c>
      <c r="D90" s="22">
        <v>57</v>
      </c>
      <c r="E90" s="22">
        <v>0</v>
      </c>
      <c r="F90" s="22">
        <v>11</v>
      </c>
      <c r="G90" s="22">
        <v>0</v>
      </c>
      <c r="H90" s="22">
        <v>0</v>
      </c>
      <c r="I90" s="22">
        <v>0</v>
      </c>
      <c r="J90" s="22">
        <v>0</v>
      </c>
      <c r="K90" s="22">
        <v>0</v>
      </c>
      <c r="L90" s="22">
        <v>46</v>
      </c>
    </row>
    <row r="91" spans="1:12" s="81" customFormat="1" ht="14.65" customHeight="1">
      <c r="A91" s="157">
        <v>41</v>
      </c>
      <c r="B91" s="158" t="s">
        <v>159</v>
      </c>
      <c r="C91" s="83" t="s">
        <v>25</v>
      </c>
      <c r="D91" s="22">
        <v>0</v>
      </c>
      <c r="E91" s="22"/>
      <c r="F91" s="22"/>
      <c r="G91" s="22"/>
      <c r="H91" s="22"/>
      <c r="I91" s="22"/>
      <c r="J91" s="22"/>
      <c r="K91" s="22"/>
      <c r="L91" s="22">
        <v>0</v>
      </c>
    </row>
    <row r="92" spans="1:12" s="81" customFormat="1" ht="14.65" customHeight="1">
      <c r="A92" s="157"/>
      <c r="B92" s="158"/>
      <c r="C92" s="83" t="s">
        <v>5</v>
      </c>
      <c r="D92" s="22">
        <v>0</v>
      </c>
      <c r="E92" s="22"/>
      <c r="F92" s="22"/>
      <c r="G92" s="22"/>
      <c r="H92" s="22"/>
      <c r="I92" s="22"/>
      <c r="J92" s="22"/>
      <c r="K92" s="22"/>
      <c r="L92" s="22">
        <v>0</v>
      </c>
    </row>
    <row r="93" spans="1:12" s="81" customFormat="1" ht="14.65" customHeight="1">
      <c r="A93" s="157">
        <v>42</v>
      </c>
      <c r="B93" s="158" t="s">
        <v>160</v>
      </c>
      <c r="C93" s="83" t="s">
        <v>25</v>
      </c>
      <c r="D93" s="22">
        <v>0</v>
      </c>
      <c r="E93" s="22"/>
      <c r="F93" s="22"/>
      <c r="G93" s="22"/>
      <c r="H93" s="22"/>
      <c r="I93" s="22"/>
      <c r="J93" s="22"/>
      <c r="K93" s="22"/>
      <c r="L93" s="22">
        <v>0</v>
      </c>
    </row>
    <row r="94" spans="1:12" s="81" customFormat="1" ht="14.65" customHeight="1">
      <c r="A94" s="157"/>
      <c r="B94" s="158"/>
      <c r="C94" s="83" t="s">
        <v>5</v>
      </c>
      <c r="D94" s="22">
        <v>0</v>
      </c>
      <c r="E94" s="22"/>
      <c r="F94" s="22"/>
      <c r="G94" s="22"/>
      <c r="H94" s="22"/>
      <c r="I94" s="22"/>
      <c r="J94" s="22"/>
      <c r="K94" s="22"/>
      <c r="L94" s="22">
        <v>0</v>
      </c>
    </row>
    <row r="95" spans="1:12" s="81" customFormat="1" ht="14.65" customHeight="1">
      <c r="A95" s="157">
        <v>43</v>
      </c>
      <c r="B95" s="158" t="s">
        <v>161</v>
      </c>
      <c r="C95" s="83" t="s">
        <v>25</v>
      </c>
      <c r="D95" s="22">
        <v>0</v>
      </c>
      <c r="E95" s="22"/>
      <c r="F95" s="22"/>
      <c r="G95" s="22"/>
      <c r="H95" s="22"/>
      <c r="I95" s="22"/>
      <c r="J95" s="22"/>
      <c r="K95" s="22"/>
      <c r="L95" s="22">
        <v>0</v>
      </c>
    </row>
    <row r="96" spans="1:12" s="81" customFormat="1" ht="14.65" customHeight="1">
      <c r="A96" s="157"/>
      <c r="B96" s="158"/>
      <c r="C96" s="83" t="s">
        <v>5</v>
      </c>
      <c r="D96" s="22">
        <v>0</v>
      </c>
      <c r="E96" s="22"/>
      <c r="F96" s="22"/>
      <c r="G96" s="22"/>
      <c r="H96" s="22"/>
      <c r="I96" s="22"/>
      <c r="J96" s="22"/>
      <c r="K96" s="22"/>
      <c r="L96" s="22">
        <v>0</v>
      </c>
    </row>
    <row r="97" spans="1:12" s="81" customFormat="1" ht="14.65" customHeight="1">
      <c r="A97" s="157">
        <v>44</v>
      </c>
      <c r="B97" s="158" t="s">
        <v>162</v>
      </c>
      <c r="C97" s="83" t="s">
        <v>25</v>
      </c>
      <c r="D97" s="22">
        <v>7</v>
      </c>
      <c r="E97" s="22">
        <v>1</v>
      </c>
      <c r="F97" s="22">
        <v>0</v>
      </c>
      <c r="G97" s="22">
        <v>1</v>
      </c>
      <c r="H97" s="22">
        <v>1</v>
      </c>
      <c r="I97" s="22">
        <v>0</v>
      </c>
      <c r="J97" s="22">
        <v>0</v>
      </c>
      <c r="K97" s="22">
        <v>0</v>
      </c>
      <c r="L97" s="22">
        <v>6</v>
      </c>
    </row>
    <row r="98" spans="1:12" s="81" customFormat="1" ht="14.65" customHeight="1">
      <c r="A98" s="157"/>
      <c r="B98" s="158"/>
      <c r="C98" s="83" t="s">
        <v>5</v>
      </c>
      <c r="D98" s="22">
        <v>33</v>
      </c>
      <c r="E98" s="22">
        <v>6</v>
      </c>
      <c r="F98" s="22">
        <v>0</v>
      </c>
      <c r="G98" s="22">
        <v>7</v>
      </c>
      <c r="H98" s="22">
        <v>7</v>
      </c>
      <c r="I98" s="22">
        <v>0</v>
      </c>
      <c r="J98" s="22">
        <v>0</v>
      </c>
      <c r="K98" s="22">
        <v>0</v>
      </c>
      <c r="L98" s="22">
        <v>27</v>
      </c>
    </row>
    <row r="99" spans="1:12" s="81" customFormat="1" ht="14.65" customHeight="1">
      <c r="A99" s="157">
        <v>45</v>
      </c>
      <c r="B99" s="158" t="s">
        <v>163</v>
      </c>
      <c r="C99" s="83" t="s">
        <v>25</v>
      </c>
      <c r="D99" s="22">
        <v>68</v>
      </c>
      <c r="E99" s="22">
        <v>0</v>
      </c>
      <c r="F99" s="22">
        <v>0</v>
      </c>
      <c r="G99" s="22">
        <v>6</v>
      </c>
      <c r="H99" s="22">
        <v>0</v>
      </c>
      <c r="I99" s="22">
        <v>0</v>
      </c>
      <c r="J99" s="22">
        <v>0</v>
      </c>
      <c r="K99" s="22">
        <v>0</v>
      </c>
      <c r="L99" s="22">
        <v>62</v>
      </c>
    </row>
    <row r="100" spans="1:12" s="81" customFormat="1" ht="14.65" customHeight="1">
      <c r="A100" s="157"/>
      <c r="B100" s="158"/>
      <c r="C100" s="83" t="s">
        <v>5</v>
      </c>
      <c r="D100" s="22">
        <v>99</v>
      </c>
      <c r="E100" s="22">
        <v>0</v>
      </c>
      <c r="F100" s="22">
        <v>0</v>
      </c>
      <c r="G100" s="22">
        <v>6</v>
      </c>
      <c r="H100" s="22">
        <v>0</v>
      </c>
      <c r="I100" s="22">
        <v>0</v>
      </c>
      <c r="J100" s="22">
        <v>0</v>
      </c>
      <c r="K100" s="22">
        <v>21</v>
      </c>
      <c r="L100" s="22">
        <v>114</v>
      </c>
    </row>
    <row r="101" spans="1:12" s="81" customFormat="1" ht="14.65" customHeight="1">
      <c r="A101" s="157">
        <v>46</v>
      </c>
      <c r="B101" s="158" t="s">
        <v>164</v>
      </c>
      <c r="C101" s="83" t="s">
        <v>25</v>
      </c>
      <c r="D101" s="22">
        <v>0</v>
      </c>
      <c r="E101" s="22"/>
      <c r="F101" s="22"/>
      <c r="G101" s="22"/>
      <c r="H101" s="22"/>
      <c r="I101" s="22"/>
      <c r="J101" s="22"/>
      <c r="K101" s="22"/>
      <c r="L101" s="22">
        <v>0</v>
      </c>
    </row>
    <row r="102" spans="1:12" s="81" customFormat="1" ht="14.65" customHeight="1">
      <c r="A102" s="157"/>
      <c r="B102" s="158"/>
      <c r="C102" s="83" t="s">
        <v>5</v>
      </c>
      <c r="D102" s="22">
        <v>0</v>
      </c>
      <c r="E102" s="22"/>
      <c r="F102" s="22"/>
      <c r="G102" s="22"/>
      <c r="H102" s="22"/>
      <c r="I102" s="22"/>
      <c r="J102" s="22"/>
      <c r="K102" s="22"/>
      <c r="L102" s="22">
        <v>0</v>
      </c>
    </row>
    <row r="103" spans="1:12" s="81" customFormat="1" ht="14.65" customHeight="1">
      <c r="A103" s="157">
        <v>47</v>
      </c>
      <c r="B103" s="158" t="s">
        <v>165</v>
      </c>
      <c r="C103" s="83" t="s">
        <v>25</v>
      </c>
      <c r="D103" s="22">
        <v>25</v>
      </c>
      <c r="E103" s="22">
        <v>0</v>
      </c>
      <c r="F103" s="22">
        <v>4</v>
      </c>
      <c r="G103" s="22"/>
      <c r="H103" s="22">
        <v>0</v>
      </c>
      <c r="I103" s="22">
        <v>0</v>
      </c>
      <c r="J103" s="22">
        <v>7</v>
      </c>
      <c r="K103" s="22">
        <v>0</v>
      </c>
      <c r="L103" s="22">
        <v>28</v>
      </c>
    </row>
    <row r="104" spans="1:12" s="81" customFormat="1" ht="14.65" customHeight="1">
      <c r="A104" s="157"/>
      <c r="B104" s="158"/>
      <c r="C104" s="83" t="s">
        <v>5</v>
      </c>
      <c r="D104" s="22">
        <v>100</v>
      </c>
      <c r="E104" s="22">
        <v>0</v>
      </c>
      <c r="F104" s="22">
        <v>4</v>
      </c>
      <c r="G104" s="22"/>
      <c r="H104" s="22">
        <v>0</v>
      </c>
      <c r="I104" s="22">
        <v>0</v>
      </c>
      <c r="J104" s="22">
        <v>21</v>
      </c>
      <c r="K104" s="22">
        <v>0</v>
      </c>
      <c r="L104" s="22">
        <v>117</v>
      </c>
    </row>
    <row r="105" spans="1:12" s="81" customFormat="1" ht="14.65" customHeight="1">
      <c r="A105" s="157">
        <v>48</v>
      </c>
      <c r="B105" s="158" t="s">
        <v>166</v>
      </c>
      <c r="C105" s="83" t="s">
        <v>25</v>
      </c>
      <c r="D105" s="22"/>
      <c r="E105" s="22"/>
      <c r="F105" s="22"/>
      <c r="G105" s="22"/>
      <c r="H105" s="22"/>
      <c r="I105" s="22"/>
      <c r="J105" s="22"/>
      <c r="K105" s="22"/>
      <c r="L105" s="22">
        <v>0</v>
      </c>
    </row>
    <row r="106" spans="1:12" s="81" customFormat="1" ht="14.65" customHeight="1">
      <c r="A106" s="157"/>
      <c r="B106" s="158"/>
      <c r="C106" s="83" t="s">
        <v>5</v>
      </c>
      <c r="D106" s="22"/>
      <c r="E106" s="22"/>
      <c r="F106" s="22"/>
      <c r="G106" s="22"/>
      <c r="H106" s="22"/>
      <c r="I106" s="22"/>
      <c r="J106" s="22"/>
      <c r="K106" s="22"/>
      <c r="L106" s="22">
        <v>0</v>
      </c>
    </row>
    <row r="107" spans="1:12" s="81" customFormat="1" ht="14.65" customHeight="1">
      <c r="A107" s="157">
        <v>49</v>
      </c>
      <c r="B107" s="158" t="s">
        <v>167</v>
      </c>
      <c r="C107" s="83" t="s">
        <v>25</v>
      </c>
      <c r="D107" s="22">
        <v>143</v>
      </c>
      <c r="E107" s="22">
        <v>14</v>
      </c>
      <c r="F107" s="22">
        <v>22</v>
      </c>
      <c r="G107" s="22">
        <v>0</v>
      </c>
      <c r="H107" s="22">
        <v>3</v>
      </c>
      <c r="I107" s="22">
        <v>0</v>
      </c>
      <c r="J107" s="22">
        <v>1</v>
      </c>
      <c r="K107" s="22">
        <v>0</v>
      </c>
      <c r="L107" s="22">
        <v>111</v>
      </c>
    </row>
    <row r="108" spans="1:12" s="81" customFormat="1" ht="14.65" customHeight="1">
      <c r="A108" s="157"/>
      <c r="B108" s="158"/>
      <c r="C108" s="83" t="s">
        <v>5</v>
      </c>
      <c r="D108" s="22">
        <v>263</v>
      </c>
      <c r="E108" s="22">
        <v>63</v>
      </c>
      <c r="F108" s="22">
        <v>37</v>
      </c>
      <c r="G108" s="22">
        <v>0</v>
      </c>
      <c r="H108" s="22">
        <v>8</v>
      </c>
      <c r="I108" s="22">
        <v>0</v>
      </c>
      <c r="J108" s="22">
        <v>4</v>
      </c>
      <c r="K108" s="22">
        <v>0</v>
      </c>
      <c r="L108" s="22">
        <v>175</v>
      </c>
    </row>
    <row r="109" spans="1:12" s="81" customFormat="1" ht="14.65" customHeight="1">
      <c r="A109" s="157">
        <v>50</v>
      </c>
      <c r="B109" s="158" t="s">
        <v>168</v>
      </c>
      <c r="C109" s="83" t="s">
        <v>25</v>
      </c>
      <c r="D109" s="22">
        <v>5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  <c r="J109" s="22">
        <v>0</v>
      </c>
      <c r="K109" s="22">
        <v>0</v>
      </c>
      <c r="L109" s="22">
        <v>5</v>
      </c>
    </row>
    <row r="110" spans="1:12" s="81" customFormat="1" ht="14.65" customHeight="1">
      <c r="A110" s="157"/>
      <c r="B110" s="158"/>
      <c r="C110" s="83" t="s">
        <v>5</v>
      </c>
      <c r="D110" s="22">
        <v>5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  <c r="J110" s="22">
        <v>0</v>
      </c>
      <c r="K110" s="22">
        <v>0</v>
      </c>
      <c r="L110" s="22">
        <v>5</v>
      </c>
    </row>
    <row r="111" spans="1:12" s="81" customFormat="1" ht="14.65" customHeight="1">
      <c r="A111" s="157">
        <v>51</v>
      </c>
      <c r="B111" s="158" t="s">
        <v>169</v>
      </c>
      <c r="C111" s="83" t="s">
        <v>25</v>
      </c>
      <c r="D111" s="22">
        <v>0</v>
      </c>
      <c r="E111" s="22"/>
      <c r="F111" s="22"/>
      <c r="G111" s="22"/>
      <c r="H111" s="22"/>
      <c r="I111" s="22"/>
      <c r="J111" s="22"/>
      <c r="K111" s="22"/>
      <c r="L111" s="22">
        <v>0</v>
      </c>
    </row>
    <row r="112" spans="1:12" s="81" customFormat="1" ht="14.65" customHeight="1">
      <c r="A112" s="157"/>
      <c r="B112" s="158"/>
      <c r="C112" s="83" t="s">
        <v>5</v>
      </c>
      <c r="D112" s="22">
        <v>0</v>
      </c>
      <c r="E112" s="22"/>
      <c r="F112" s="22"/>
      <c r="G112" s="22"/>
      <c r="H112" s="22"/>
      <c r="I112" s="22"/>
      <c r="J112" s="22"/>
      <c r="K112" s="22"/>
      <c r="L112" s="22">
        <v>0</v>
      </c>
    </row>
    <row r="113" spans="1:12" s="81" customFormat="1" ht="14.65" customHeight="1">
      <c r="A113" s="157">
        <v>52</v>
      </c>
      <c r="B113" s="158" t="s">
        <v>170</v>
      </c>
      <c r="C113" s="83" t="s">
        <v>25</v>
      </c>
      <c r="D113" s="22">
        <v>0</v>
      </c>
      <c r="E113" s="22"/>
      <c r="F113" s="22"/>
      <c r="G113" s="22"/>
      <c r="H113" s="22"/>
      <c r="I113" s="22"/>
      <c r="J113" s="22"/>
      <c r="K113" s="22"/>
      <c r="L113" s="22">
        <v>0</v>
      </c>
    </row>
    <row r="114" spans="1:12" s="81" customFormat="1" ht="14.65" customHeight="1">
      <c r="A114" s="157"/>
      <c r="B114" s="158"/>
      <c r="C114" s="83" t="s">
        <v>5</v>
      </c>
      <c r="D114" s="22">
        <v>0</v>
      </c>
      <c r="E114" s="22"/>
      <c r="F114" s="22"/>
      <c r="G114" s="22"/>
      <c r="H114" s="22"/>
      <c r="I114" s="22"/>
      <c r="J114" s="22"/>
      <c r="K114" s="22"/>
      <c r="L114" s="22">
        <v>0</v>
      </c>
    </row>
    <row r="115" spans="1:12" s="81" customFormat="1" ht="14.65" customHeight="1">
      <c r="A115" s="157">
        <v>53</v>
      </c>
      <c r="B115" s="158" t="s">
        <v>171</v>
      </c>
      <c r="C115" s="83" t="s">
        <v>25</v>
      </c>
      <c r="D115" s="22">
        <v>0</v>
      </c>
      <c r="E115" s="22"/>
      <c r="F115" s="22"/>
      <c r="G115" s="22"/>
      <c r="H115" s="22"/>
      <c r="I115" s="22"/>
      <c r="J115" s="22"/>
      <c r="K115" s="22"/>
      <c r="L115" s="22">
        <v>0</v>
      </c>
    </row>
    <row r="116" spans="1:12" s="81" customFormat="1" ht="14.65" customHeight="1">
      <c r="A116" s="157"/>
      <c r="B116" s="158"/>
      <c r="C116" s="83" t="s">
        <v>5</v>
      </c>
      <c r="D116" s="22">
        <v>0</v>
      </c>
      <c r="E116" s="22"/>
      <c r="F116" s="22"/>
      <c r="G116" s="22"/>
      <c r="H116" s="22"/>
      <c r="I116" s="22"/>
      <c r="J116" s="22"/>
      <c r="K116" s="22"/>
      <c r="L116" s="22">
        <v>0</v>
      </c>
    </row>
    <row r="117" spans="1:12" s="81" customFormat="1" ht="14.65" customHeight="1">
      <c r="A117" s="157">
        <v>54</v>
      </c>
      <c r="B117" s="158" t="s">
        <v>172</v>
      </c>
      <c r="C117" s="83" t="s">
        <v>25</v>
      </c>
      <c r="D117" s="22">
        <v>238</v>
      </c>
      <c r="E117" s="22">
        <v>88</v>
      </c>
      <c r="F117" s="22">
        <v>30</v>
      </c>
      <c r="G117" s="22">
        <v>0</v>
      </c>
      <c r="H117" s="22">
        <v>3</v>
      </c>
      <c r="I117" s="22">
        <v>0</v>
      </c>
      <c r="J117" s="22">
        <v>6</v>
      </c>
      <c r="K117" s="22">
        <v>0</v>
      </c>
      <c r="L117" s="22">
        <v>129</v>
      </c>
    </row>
    <row r="118" spans="1:12" s="81" customFormat="1" ht="14.65" customHeight="1">
      <c r="A118" s="157"/>
      <c r="B118" s="158"/>
      <c r="C118" s="83" t="s">
        <v>5</v>
      </c>
      <c r="D118" s="22">
        <v>649</v>
      </c>
      <c r="E118" s="22">
        <v>387</v>
      </c>
      <c r="F118" s="22">
        <v>63</v>
      </c>
      <c r="G118" s="22">
        <v>0</v>
      </c>
      <c r="H118" s="22">
        <v>15</v>
      </c>
      <c r="I118" s="22">
        <v>0</v>
      </c>
      <c r="J118" s="22">
        <v>15</v>
      </c>
      <c r="K118" s="22">
        <v>0</v>
      </c>
      <c r="L118" s="22">
        <v>229</v>
      </c>
    </row>
    <row r="119" spans="1:12" s="81" customFormat="1" ht="14.65" customHeight="1">
      <c r="A119" s="157">
        <v>55</v>
      </c>
      <c r="B119" s="158" t="s">
        <v>173</v>
      </c>
      <c r="C119" s="83" t="s">
        <v>25</v>
      </c>
      <c r="D119" s="22"/>
      <c r="E119" s="22"/>
      <c r="F119" s="22"/>
      <c r="G119" s="22"/>
      <c r="H119" s="22"/>
      <c r="I119" s="22"/>
      <c r="J119" s="22"/>
      <c r="K119" s="22"/>
      <c r="L119" s="22">
        <v>0</v>
      </c>
    </row>
    <row r="120" spans="1:12" s="81" customFormat="1" ht="14.65" customHeight="1">
      <c r="A120" s="157"/>
      <c r="B120" s="158"/>
      <c r="C120" s="83" t="s">
        <v>5</v>
      </c>
      <c r="D120" s="22"/>
      <c r="E120" s="22"/>
      <c r="F120" s="22"/>
      <c r="G120" s="22"/>
      <c r="H120" s="22"/>
      <c r="I120" s="22"/>
      <c r="J120" s="22"/>
      <c r="K120" s="22"/>
      <c r="L120" s="22">
        <v>0</v>
      </c>
    </row>
    <row r="121" spans="1:12" s="81" customFormat="1" ht="14.65" customHeight="1">
      <c r="A121" s="157">
        <v>56</v>
      </c>
      <c r="B121" s="158" t="s">
        <v>174</v>
      </c>
      <c r="C121" s="83" t="s">
        <v>25</v>
      </c>
      <c r="D121" s="22"/>
      <c r="E121" s="22"/>
      <c r="F121" s="22"/>
      <c r="G121" s="22"/>
      <c r="H121" s="22"/>
      <c r="I121" s="22"/>
      <c r="J121" s="22"/>
      <c r="K121" s="22"/>
      <c r="L121" s="22">
        <v>0</v>
      </c>
    </row>
    <row r="122" spans="1:12" s="81" customFormat="1" ht="14.65" customHeight="1">
      <c r="A122" s="157"/>
      <c r="B122" s="158"/>
      <c r="C122" s="83" t="s">
        <v>5</v>
      </c>
      <c r="D122" s="22"/>
      <c r="E122" s="22"/>
      <c r="F122" s="22"/>
      <c r="G122" s="22"/>
      <c r="H122" s="22"/>
      <c r="I122" s="22"/>
      <c r="J122" s="22"/>
      <c r="K122" s="22"/>
      <c r="L122" s="22">
        <v>0</v>
      </c>
    </row>
    <row r="123" spans="1:12" s="81" customFormat="1" ht="14.65" customHeight="1">
      <c r="A123" s="157">
        <v>57</v>
      </c>
      <c r="B123" s="158" t="s">
        <v>175</v>
      </c>
      <c r="C123" s="83" t="s">
        <v>25</v>
      </c>
      <c r="D123" s="22">
        <v>66</v>
      </c>
      <c r="E123" s="22">
        <v>13</v>
      </c>
      <c r="F123" s="22">
        <v>9</v>
      </c>
      <c r="G123" s="22"/>
      <c r="H123" s="22">
        <v>9</v>
      </c>
      <c r="I123" s="22">
        <v>0</v>
      </c>
      <c r="J123" s="22">
        <v>30</v>
      </c>
      <c r="K123" s="22"/>
      <c r="L123" s="22">
        <v>83</v>
      </c>
    </row>
    <row r="124" spans="1:12" s="81" customFormat="1" ht="14.65" customHeight="1">
      <c r="A124" s="157"/>
      <c r="B124" s="158"/>
      <c r="C124" s="83" t="s">
        <v>5</v>
      </c>
      <c r="D124" s="22">
        <v>239</v>
      </c>
      <c r="E124" s="22">
        <v>55</v>
      </c>
      <c r="F124" s="22">
        <v>27</v>
      </c>
      <c r="G124" s="22"/>
      <c r="H124" s="22">
        <v>31</v>
      </c>
      <c r="I124" s="22">
        <v>0</v>
      </c>
      <c r="J124" s="22">
        <v>125</v>
      </c>
      <c r="K124" s="22"/>
      <c r="L124" s="22">
        <v>313</v>
      </c>
    </row>
    <row r="125" spans="1:12" s="81" customFormat="1" ht="14.65" customHeight="1">
      <c r="A125" s="157">
        <v>58</v>
      </c>
      <c r="B125" s="158" t="s">
        <v>176</v>
      </c>
      <c r="C125" s="83" t="s">
        <v>25</v>
      </c>
      <c r="D125" s="22"/>
      <c r="E125" s="22"/>
      <c r="F125" s="22"/>
      <c r="G125" s="22"/>
      <c r="H125" s="22"/>
      <c r="I125" s="22"/>
      <c r="J125" s="22"/>
      <c r="K125" s="22"/>
      <c r="L125" s="22">
        <v>0</v>
      </c>
    </row>
    <row r="126" spans="1:12" s="81" customFormat="1" ht="14.65" customHeight="1">
      <c r="A126" s="157"/>
      <c r="B126" s="158"/>
      <c r="C126" s="83" t="s">
        <v>5</v>
      </c>
      <c r="D126" s="22"/>
      <c r="E126" s="22"/>
      <c r="F126" s="22"/>
      <c r="G126" s="22"/>
      <c r="H126" s="22"/>
      <c r="I126" s="22"/>
      <c r="J126" s="22"/>
      <c r="K126" s="22"/>
      <c r="L126" s="22">
        <v>0</v>
      </c>
    </row>
    <row r="127" spans="1:12" s="81" customFormat="1" ht="14.65" customHeight="1">
      <c r="A127" s="157">
        <v>59</v>
      </c>
      <c r="B127" s="158" t="s">
        <v>177</v>
      </c>
      <c r="C127" s="83" t="s">
        <v>25</v>
      </c>
      <c r="D127" s="22"/>
      <c r="E127" s="22"/>
      <c r="F127" s="22"/>
      <c r="G127" s="22"/>
      <c r="H127" s="22"/>
      <c r="I127" s="22"/>
      <c r="J127" s="22"/>
      <c r="K127" s="22"/>
      <c r="L127" s="22">
        <v>0</v>
      </c>
    </row>
    <row r="128" spans="1:12" s="81" customFormat="1" ht="14.65" customHeight="1">
      <c r="A128" s="157"/>
      <c r="B128" s="158"/>
      <c r="C128" s="83" t="s">
        <v>5</v>
      </c>
      <c r="D128" s="22"/>
      <c r="E128" s="22"/>
      <c r="F128" s="22"/>
      <c r="G128" s="22"/>
      <c r="H128" s="22"/>
      <c r="I128" s="22"/>
      <c r="J128" s="22"/>
      <c r="K128" s="22"/>
      <c r="L128" s="22">
        <v>0</v>
      </c>
    </row>
    <row r="129" spans="1:12" s="81" customFormat="1" ht="14.65" customHeight="1">
      <c r="A129" s="157">
        <v>60</v>
      </c>
      <c r="B129" s="158" t="s">
        <v>178</v>
      </c>
      <c r="C129" s="83" t="s">
        <v>25</v>
      </c>
      <c r="D129" s="22">
        <v>23</v>
      </c>
      <c r="E129" s="22">
        <v>6</v>
      </c>
      <c r="F129" s="22">
        <v>3</v>
      </c>
      <c r="G129" s="22"/>
      <c r="H129" s="22">
        <v>0</v>
      </c>
      <c r="I129" s="22">
        <v>0</v>
      </c>
      <c r="J129" s="22">
        <v>2</v>
      </c>
      <c r="K129" s="22"/>
      <c r="L129" s="22">
        <v>16</v>
      </c>
    </row>
    <row r="130" spans="1:12" s="81" customFormat="1" ht="14.65" customHeight="1">
      <c r="A130" s="157"/>
      <c r="B130" s="158"/>
      <c r="C130" s="83" t="s">
        <v>5</v>
      </c>
      <c r="D130" s="22">
        <v>124</v>
      </c>
      <c r="E130" s="22">
        <v>21</v>
      </c>
      <c r="F130" s="22">
        <v>18</v>
      </c>
      <c r="G130" s="22">
        <v>13</v>
      </c>
      <c r="H130" s="22">
        <v>0</v>
      </c>
      <c r="I130" s="22">
        <v>0</v>
      </c>
      <c r="J130" s="22">
        <v>7</v>
      </c>
      <c r="K130" s="22"/>
      <c r="L130" s="22">
        <v>79</v>
      </c>
    </row>
    <row r="131" spans="1:12" s="81" customFormat="1" ht="14.65" customHeight="1">
      <c r="A131" s="157">
        <v>61</v>
      </c>
      <c r="B131" s="158" t="s">
        <v>179</v>
      </c>
      <c r="C131" s="83" t="s">
        <v>25</v>
      </c>
      <c r="D131" s="22"/>
      <c r="E131" s="22"/>
      <c r="F131" s="22"/>
      <c r="G131" s="22"/>
      <c r="H131" s="22"/>
      <c r="I131" s="22"/>
      <c r="J131" s="22"/>
      <c r="K131" s="22"/>
      <c r="L131" s="22">
        <v>0</v>
      </c>
    </row>
    <row r="132" spans="1:12" s="81" customFormat="1" ht="14.65" customHeight="1">
      <c r="A132" s="157"/>
      <c r="B132" s="158"/>
      <c r="C132" s="83" t="s">
        <v>5</v>
      </c>
      <c r="D132" s="22"/>
      <c r="E132" s="22"/>
      <c r="F132" s="22"/>
      <c r="G132" s="22"/>
      <c r="H132" s="22"/>
      <c r="I132" s="22"/>
      <c r="J132" s="22"/>
      <c r="K132" s="22"/>
      <c r="L132" s="22">
        <v>0</v>
      </c>
    </row>
    <row r="133" spans="1:12" s="81" customFormat="1" ht="14.65" customHeight="1">
      <c r="A133" s="157">
        <v>62</v>
      </c>
      <c r="B133" s="158" t="s">
        <v>180</v>
      </c>
      <c r="C133" s="83" t="s">
        <v>25</v>
      </c>
      <c r="D133" s="22">
        <v>42</v>
      </c>
      <c r="E133" s="22">
        <v>16</v>
      </c>
      <c r="F133" s="22">
        <v>4</v>
      </c>
      <c r="G133" s="22">
        <v>1</v>
      </c>
      <c r="H133" s="22"/>
      <c r="I133" s="22"/>
      <c r="J133" s="22"/>
      <c r="K133" s="22"/>
      <c r="L133" s="22">
        <v>21</v>
      </c>
    </row>
    <row r="134" spans="1:12" s="81" customFormat="1" ht="14.65" customHeight="1">
      <c r="A134" s="157"/>
      <c r="B134" s="158"/>
      <c r="C134" s="83" t="s">
        <v>5</v>
      </c>
      <c r="D134" s="22">
        <v>185</v>
      </c>
      <c r="E134" s="22">
        <v>69</v>
      </c>
      <c r="F134" s="22">
        <v>15</v>
      </c>
      <c r="G134" s="22">
        <v>9</v>
      </c>
      <c r="H134" s="22"/>
      <c r="I134" s="22"/>
      <c r="J134" s="22"/>
      <c r="K134" s="22"/>
      <c r="L134" s="22">
        <v>92</v>
      </c>
    </row>
    <row r="135" spans="1:12" s="81" customFormat="1" ht="14.65" customHeight="1">
      <c r="A135" s="157">
        <v>63</v>
      </c>
      <c r="B135" s="158" t="s">
        <v>181</v>
      </c>
      <c r="C135" s="83" t="s">
        <v>25</v>
      </c>
      <c r="D135" s="22">
        <v>36</v>
      </c>
      <c r="E135" s="22">
        <v>1</v>
      </c>
      <c r="F135" s="22">
        <v>0</v>
      </c>
      <c r="G135" s="22"/>
      <c r="H135" s="22">
        <v>0</v>
      </c>
      <c r="I135" s="22">
        <v>0</v>
      </c>
      <c r="J135" s="22">
        <v>0</v>
      </c>
      <c r="K135" s="22">
        <v>0</v>
      </c>
      <c r="L135" s="22">
        <v>35</v>
      </c>
    </row>
    <row r="136" spans="1:12" s="81" customFormat="1" ht="14.65" customHeight="1">
      <c r="A136" s="157"/>
      <c r="B136" s="158"/>
      <c r="C136" s="83" t="s">
        <v>5</v>
      </c>
      <c r="D136" s="22">
        <v>41</v>
      </c>
      <c r="E136" s="22">
        <v>1</v>
      </c>
      <c r="F136" s="22">
        <v>0</v>
      </c>
      <c r="G136" s="22"/>
      <c r="H136" s="22">
        <v>0</v>
      </c>
      <c r="I136" s="22">
        <v>0</v>
      </c>
      <c r="J136" s="22">
        <v>0</v>
      </c>
      <c r="K136" s="22">
        <v>0</v>
      </c>
      <c r="L136" s="22">
        <v>40</v>
      </c>
    </row>
    <row r="137" spans="1:12" s="81" customFormat="1" ht="14.65" customHeight="1">
      <c r="A137" s="157">
        <v>64</v>
      </c>
      <c r="B137" s="158" t="s">
        <v>182</v>
      </c>
      <c r="C137" s="83" t="s">
        <v>25</v>
      </c>
      <c r="D137" s="22">
        <v>34</v>
      </c>
      <c r="E137" s="22">
        <v>0</v>
      </c>
      <c r="F137" s="22"/>
      <c r="G137" s="22"/>
      <c r="H137" s="22"/>
      <c r="I137" s="22"/>
      <c r="J137" s="22"/>
      <c r="K137" s="22"/>
      <c r="L137" s="22">
        <v>34</v>
      </c>
    </row>
    <row r="138" spans="1:12" s="81" customFormat="1" ht="14.65" customHeight="1">
      <c r="A138" s="157"/>
      <c r="B138" s="158"/>
      <c r="C138" s="83" t="s">
        <v>5</v>
      </c>
      <c r="D138" s="22">
        <v>176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  <c r="J138" s="22">
        <v>0</v>
      </c>
      <c r="K138" s="22">
        <v>0</v>
      </c>
      <c r="L138" s="22">
        <v>176</v>
      </c>
    </row>
    <row r="139" spans="1:12" s="81" customFormat="1" ht="14.65" customHeight="1">
      <c r="A139" s="157">
        <v>65</v>
      </c>
      <c r="B139" s="158" t="s">
        <v>183</v>
      </c>
      <c r="C139" s="83" t="s">
        <v>25</v>
      </c>
      <c r="D139" s="22">
        <v>10</v>
      </c>
      <c r="E139" s="22">
        <v>0</v>
      </c>
      <c r="F139" s="22">
        <v>0</v>
      </c>
      <c r="G139" s="22">
        <v>1</v>
      </c>
      <c r="H139" s="22">
        <v>0</v>
      </c>
      <c r="I139" s="22">
        <v>0</v>
      </c>
      <c r="J139" s="22">
        <v>1</v>
      </c>
      <c r="K139" s="22">
        <v>0</v>
      </c>
      <c r="L139" s="22">
        <v>10</v>
      </c>
    </row>
    <row r="140" spans="1:12" s="81" customFormat="1" ht="14.65" customHeight="1">
      <c r="A140" s="157"/>
      <c r="B140" s="158"/>
      <c r="C140" s="83" t="s">
        <v>5</v>
      </c>
      <c r="D140" s="22">
        <v>32</v>
      </c>
      <c r="E140" s="22">
        <v>0</v>
      </c>
      <c r="F140" s="22">
        <v>0</v>
      </c>
      <c r="G140" s="22">
        <v>2</v>
      </c>
      <c r="H140" s="22">
        <v>0</v>
      </c>
      <c r="I140" s="22">
        <v>0</v>
      </c>
      <c r="J140" s="22">
        <v>6</v>
      </c>
      <c r="K140" s="22">
        <v>0</v>
      </c>
      <c r="L140" s="22">
        <v>36</v>
      </c>
    </row>
    <row r="141" spans="1:12" s="81" customFormat="1" ht="14.65" customHeight="1">
      <c r="A141" s="157">
        <v>66</v>
      </c>
      <c r="B141" s="158" t="s">
        <v>184</v>
      </c>
      <c r="C141" s="83" t="s">
        <v>25</v>
      </c>
      <c r="D141" s="22">
        <v>6</v>
      </c>
      <c r="E141" s="22">
        <v>6</v>
      </c>
      <c r="F141" s="22">
        <v>0</v>
      </c>
      <c r="G141" s="22">
        <v>0</v>
      </c>
      <c r="H141" s="22">
        <v>0</v>
      </c>
      <c r="I141" s="22">
        <v>0</v>
      </c>
      <c r="J141" s="22">
        <v>0</v>
      </c>
      <c r="K141" s="22">
        <v>0</v>
      </c>
      <c r="L141" s="22">
        <v>0</v>
      </c>
    </row>
    <row r="142" spans="1:12" s="81" customFormat="1" ht="14.65" customHeight="1">
      <c r="A142" s="157"/>
      <c r="B142" s="158"/>
      <c r="C142" s="83" t="s">
        <v>5</v>
      </c>
      <c r="D142" s="22">
        <v>24</v>
      </c>
      <c r="E142" s="22">
        <v>24</v>
      </c>
      <c r="F142" s="22">
        <v>0</v>
      </c>
      <c r="G142" s="22">
        <v>0</v>
      </c>
      <c r="H142" s="22">
        <v>0</v>
      </c>
      <c r="I142" s="22">
        <v>0</v>
      </c>
      <c r="J142" s="22">
        <v>0</v>
      </c>
      <c r="K142" s="22">
        <v>0</v>
      </c>
      <c r="L142" s="22">
        <v>0</v>
      </c>
    </row>
    <row r="143" spans="1:12" s="81" customFormat="1" ht="14.65" customHeight="1">
      <c r="A143" s="157">
        <v>67</v>
      </c>
      <c r="B143" s="158" t="s">
        <v>185</v>
      </c>
      <c r="C143" s="83" t="s">
        <v>25</v>
      </c>
      <c r="D143" s="22">
        <v>6</v>
      </c>
      <c r="E143" s="22">
        <v>1</v>
      </c>
      <c r="F143" s="22">
        <v>0</v>
      </c>
      <c r="G143" s="22">
        <v>0</v>
      </c>
      <c r="H143" s="22">
        <v>0</v>
      </c>
      <c r="I143" s="22">
        <v>0</v>
      </c>
      <c r="J143" s="22">
        <v>0</v>
      </c>
      <c r="K143" s="22">
        <v>0</v>
      </c>
      <c r="L143" s="22">
        <v>5</v>
      </c>
    </row>
    <row r="144" spans="1:12" s="81" customFormat="1" ht="14.65" customHeight="1">
      <c r="A144" s="157"/>
      <c r="B144" s="158"/>
      <c r="C144" s="83" t="s">
        <v>5</v>
      </c>
      <c r="D144" s="22">
        <v>34</v>
      </c>
      <c r="E144" s="22">
        <v>4</v>
      </c>
      <c r="F144" s="22">
        <v>0</v>
      </c>
      <c r="G144" s="22">
        <v>0</v>
      </c>
      <c r="H144" s="22">
        <v>0</v>
      </c>
      <c r="I144" s="22">
        <v>0</v>
      </c>
      <c r="J144" s="22">
        <v>0</v>
      </c>
      <c r="K144" s="22">
        <v>0</v>
      </c>
      <c r="L144" s="22">
        <v>30</v>
      </c>
    </row>
    <row r="145" spans="1:12" s="81" customFormat="1" ht="14.65" customHeight="1">
      <c r="A145" s="157">
        <v>68</v>
      </c>
      <c r="B145" s="158" t="s">
        <v>186</v>
      </c>
      <c r="C145" s="83" t="s">
        <v>25</v>
      </c>
      <c r="D145" s="22">
        <v>40</v>
      </c>
      <c r="E145" s="22">
        <v>5</v>
      </c>
      <c r="F145" s="22">
        <v>3</v>
      </c>
      <c r="G145" s="22">
        <v>2</v>
      </c>
      <c r="H145" s="22">
        <v>0</v>
      </c>
      <c r="I145" s="22">
        <v>0</v>
      </c>
      <c r="J145" s="22">
        <v>4</v>
      </c>
      <c r="K145" s="22">
        <v>2</v>
      </c>
      <c r="L145" s="22">
        <v>36</v>
      </c>
    </row>
    <row r="146" spans="1:12" s="81" customFormat="1" ht="14.65" customHeight="1">
      <c r="A146" s="157"/>
      <c r="B146" s="158"/>
      <c r="C146" s="83" t="s">
        <v>5</v>
      </c>
      <c r="D146" s="22">
        <v>168</v>
      </c>
      <c r="E146" s="22">
        <v>17</v>
      </c>
      <c r="F146" s="22">
        <v>11</v>
      </c>
      <c r="G146" s="22">
        <v>7</v>
      </c>
      <c r="H146" s="22">
        <v>0</v>
      </c>
      <c r="I146" s="22">
        <v>0</v>
      </c>
      <c r="J146" s="22">
        <v>17</v>
      </c>
      <c r="K146" s="22">
        <v>13</v>
      </c>
      <c r="L146" s="22">
        <v>163</v>
      </c>
    </row>
    <row r="147" spans="1:12" s="81" customFormat="1" ht="14.65" customHeight="1">
      <c r="A147" s="157">
        <v>69</v>
      </c>
      <c r="B147" s="158" t="s">
        <v>187</v>
      </c>
      <c r="C147" s="83" t="s">
        <v>25</v>
      </c>
      <c r="D147" s="22">
        <v>33</v>
      </c>
      <c r="E147" s="22">
        <v>0</v>
      </c>
      <c r="F147" s="22">
        <v>33</v>
      </c>
      <c r="G147" s="22"/>
      <c r="H147" s="22">
        <v>0</v>
      </c>
      <c r="I147" s="22">
        <v>0</v>
      </c>
      <c r="J147" s="22">
        <v>0</v>
      </c>
      <c r="K147" s="22">
        <v>0</v>
      </c>
      <c r="L147" s="22">
        <v>0</v>
      </c>
    </row>
    <row r="148" spans="1:12" s="81" customFormat="1" ht="14.65" customHeight="1">
      <c r="A148" s="157"/>
      <c r="B148" s="158"/>
      <c r="C148" s="83" t="s">
        <v>5</v>
      </c>
      <c r="D148" s="22">
        <v>139</v>
      </c>
      <c r="E148" s="22">
        <v>0</v>
      </c>
      <c r="F148" s="22">
        <v>139</v>
      </c>
      <c r="G148" s="22"/>
      <c r="H148" s="22">
        <v>0</v>
      </c>
      <c r="I148" s="22">
        <v>0</v>
      </c>
      <c r="J148" s="22">
        <v>0</v>
      </c>
      <c r="K148" s="22">
        <v>0</v>
      </c>
      <c r="L148" s="22">
        <v>0</v>
      </c>
    </row>
    <row r="149" spans="1:12" s="81" customFormat="1" ht="14.65" customHeight="1">
      <c r="A149" s="157">
        <v>70</v>
      </c>
      <c r="B149" s="158" t="s">
        <v>188</v>
      </c>
      <c r="C149" s="83" t="s">
        <v>25</v>
      </c>
      <c r="D149" s="22">
        <v>10</v>
      </c>
      <c r="E149" s="22">
        <v>0</v>
      </c>
      <c r="F149" s="22">
        <v>4</v>
      </c>
      <c r="G149" s="22"/>
      <c r="H149" s="22"/>
      <c r="I149" s="22"/>
      <c r="J149" s="22"/>
      <c r="K149" s="22"/>
      <c r="L149" s="22">
        <v>6</v>
      </c>
    </row>
    <row r="150" spans="1:12" s="81" customFormat="1" ht="14.65" customHeight="1">
      <c r="A150" s="157"/>
      <c r="B150" s="158"/>
      <c r="C150" s="83" t="s">
        <v>5</v>
      </c>
      <c r="D150" s="22">
        <v>12</v>
      </c>
      <c r="E150" s="22">
        <v>0</v>
      </c>
      <c r="F150" s="22">
        <v>5</v>
      </c>
      <c r="G150" s="22"/>
      <c r="H150" s="22"/>
      <c r="I150" s="22"/>
      <c r="J150" s="22"/>
      <c r="K150" s="22"/>
      <c r="L150" s="22">
        <v>7</v>
      </c>
    </row>
    <row r="151" spans="1:12" s="81" customFormat="1" ht="14.65" customHeight="1">
      <c r="A151" s="157">
        <v>71</v>
      </c>
      <c r="B151" s="158" t="s">
        <v>189</v>
      </c>
      <c r="C151" s="83" t="s">
        <v>25</v>
      </c>
      <c r="D151" s="22">
        <v>1</v>
      </c>
      <c r="E151" s="22">
        <v>1</v>
      </c>
      <c r="F151" s="22">
        <v>0</v>
      </c>
      <c r="G151" s="22">
        <v>0</v>
      </c>
      <c r="H151" s="22">
        <v>0</v>
      </c>
      <c r="I151" s="22">
        <v>0</v>
      </c>
      <c r="J151" s="22">
        <v>0</v>
      </c>
      <c r="K151" s="22">
        <v>0</v>
      </c>
      <c r="L151" s="22">
        <v>0</v>
      </c>
    </row>
    <row r="152" spans="1:12" s="81" customFormat="1" ht="14.65" customHeight="1">
      <c r="A152" s="157"/>
      <c r="B152" s="158"/>
      <c r="C152" s="83" t="s">
        <v>5</v>
      </c>
      <c r="D152" s="22">
        <v>4</v>
      </c>
      <c r="E152" s="22">
        <v>4</v>
      </c>
      <c r="F152" s="22">
        <v>0</v>
      </c>
      <c r="G152" s="22">
        <v>0</v>
      </c>
      <c r="H152" s="22">
        <v>0</v>
      </c>
      <c r="I152" s="22">
        <v>0</v>
      </c>
      <c r="J152" s="22">
        <v>0</v>
      </c>
      <c r="K152" s="22">
        <v>0</v>
      </c>
      <c r="L152" s="22">
        <v>0</v>
      </c>
    </row>
    <row r="153" spans="1:12" s="81" customFormat="1" ht="14.65" customHeight="1">
      <c r="A153" s="157">
        <v>72</v>
      </c>
      <c r="B153" s="158" t="s">
        <v>190</v>
      </c>
      <c r="C153" s="83" t="s">
        <v>25</v>
      </c>
      <c r="D153" s="22">
        <v>7</v>
      </c>
      <c r="E153" s="22">
        <v>0</v>
      </c>
      <c r="F153" s="22">
        <v>0</v>
      </c>
      <c r="G153" s="22">
        <v>0</v>
      </c>
      <c r="H153" s="22">
        <v>3</v>
      </c>
      <c r="I153" s="22">
        <v>0</v>
      </c>
      <c r="J153" s="22">
        <v>2</v>
      </c>
      <c r="K153" s="22">
        <v>0</v>
      </c>
      <c r="L153" s="22">
        <v>12</v>
      </c>
    </row>
    <row r="154" spans="1:12" s="81" customFormat="1" ht="14.65" customHeight="1">
      <c r="A154" s="157"/>
      <c r="B154" s="158"/>
      <c r="C154" s="83" t="s">
        <v>5</v>
      </c>
      <c r="D154" s="22">
        <v>9</v>
      </c>
      <c r="E154" s="22">
        <v>0</v>
      </c>
      <c r="F154" s="22">
        <v>0</v>
      </c>
      <c r="G154" s="22">
        <v>0</v>
      </c>
      <c r="H154" s="22">
        <v>14</v>
      </c>
      <c r="I154" s="22">
        <v>0</v>
      </c>
      <c r="J154" s="22">
        <v>7</v>
      </c>
      <c r="K154" s="22">
        <v>0</v>
      </c>
      <c r="L154" s="22">
        <v>30</v>
      </c>
    </row>
    <row r="155" spans="1:12" s="27" customFormat="1" ht="18.75" customHeight="1">
      <c r="A155" s="150" t="s">
        <v>11</v>
      </c>
      <c r="B155" s="151" t="s">
        <v>10</v>
      </c>
      <c r="C155" s="78" t="s">
        <v>25</v>
      </c>
      <c r="D155" s="21">
        <f>D157+D159+D161+D163+D165+D167+D169+D171+D173+D175+D177+D179+D181+D183+D185+D187+D189+D191+D193+D195+D197+D199+D201</f>
        <v>303</v>
      </c>
      <c r="E155" s="21">
        <f t="shared" ref="E155:L156" si="2">E157+E159+E161+E163+E165+E167+E169+E171+E173+E175+E177+E179+E181+E183+E185+E187+E189+E191+E193+E195+E197+E199+E201</f>
        <v>27</v>
      </c>
      <c r="F155" s="21">
        <f t="shared" si="2"/>
        <v>29</v>
      </c>
      <c r="G155" s="21">
        <f t="shared" si="2"/>
        <v>9</v>
      </c>
      <c r="H155" s="21">
        <f t="shared" si="2"/>
        <v>2</v>
      </c>
      <c r="I155" s="21">
        <f t="shared" si="2"/>
        <v>0</v>
      </c>
      <c r="J155" s="21">
        <f t="shared" si="2"/>
        <v>42</v>
      </c>
      <c r="K155" s="21">
        <f t="shared" si="2"/>
        <v>10</v>
      </c>
      <c r="L155" s="21">
        <f t="shared" si="2"/>
        <v>292</v>
      </c>
    </row>
    <row r="156" spans="1:12" s="27" customFormat="1" ht="18.75" customHeight="1">
      <c r="A156" s="150"/>
      <c r="B156" s="151"/>
      <c r="C156" s="78" t="s">
        <v>5</v>
      </c>
      <c r="D156" s="21">
        <f>D158+D160+D162+D164+D166+D168+D170+D172+D174+D176+D178+D180+D182+D184+D186+D188+D190+D192+D194+D196+D198+D200+D202</f>
        <v>865</v>
      </c>
      <c r="E156" s="21">
        <f t="shared" si="2"/>
        <v>118</v>
      </c>
      <c r="F156" s="21">
        <f t="shared" si="2"/>
        <v>111</v>
      </c>
      <c r="G156" s="21">
        <f t="shared" si="2"/>
        <v>18</v>
      </c>
      <c r="H156" s="21">
        <f t="shared" si="2"/>
        <v>10</v>
      </c>
      <c r="I156" s="21">
        <f t="shared" si="2"/>
        <v>0</v>
      </c>
      <c r="J156" s="21">
        <f t="shared" si="2"/>
        <v>80</v>
      </c>
      <c r="K156" s="21">
        <f t="shared" si="2"/>
        <v>26</v>
      </c>
      <c r="L156" s="21">
        <f t="shared" si="2"/>
        <v>734</v>
      </c>
    </row>
    <row r="157" spans="1:12" s="89" customFormat="1" ht="18.75" customHeight="1">
      <c r="A157" s="152">
        <v>1</v>
      </c>
      <c r="B157" s="153" t="s">
        <v>191</v>
      </c>
      <c r="C157" s="83" t="s">
        <v>25</v>
      </c>
      <c r="D157" s="22"/>
      <c r="E157" s="22"/>
      <c r="F157" s="22"/>
      <c r="G157" s="22"/>
      <c r="H157" s="22"/>
      <c r="I157" s="22"/>
      <c r="J157" s="22"/>
      <c r="K157" s="22"/>
      <c r="L157" s="22">
        <v>0</v>
      </c>
    </row>
    <row r="158" spans="1:12" s="89" customFormat="1" ht="18.75" customHeight="1">
      <c r="A158" s="152"/>
      <c r="B158" s="153"/>
      <c r="C158" s="83" t="s">
        <v>5</v>
      </c>
      <c r="D158" s="22"/>
      <c r="E158" s="22"/>
      <c r="F158" s="22"/>
      <c r="G158" s="22"/>
      <c r="H158" s="22"/>
      <c r="I158" s="22"/>
      <c r="J158" s="22"/>
      <c r="K158" s="22"/>
      <c r="L158" s="22">
        <v>0</v>
      </c>
    </row>
    <row r="159" spans="1:12" s="89" customFormat="1" ht="18.75" customHeight="1">
      <c r="A159" s="152">
        <v>2</v>
      </c>
      <c r="B159" s="153" t="s">
        <v>192</v>
      </c>
      <c r="C159" s="83" t="s">
        <v>25</v>
      </c>
      <c r="D159" s="22">
        <v>4</v>
      </c>
      <c r="E159" s="22">
        <v>2</v>
      </c>
      <c r="F159" s="22">
        <v>2</v>
      </c>
      <c r="G159" s="22"/>
      <c r="H159" s="22">
        <v>0</v>
      </c>
      <c r="I159" s="22">
        <v>0</v>
      </c>
      <c r="J159" s="22">
        <v>0</v>
      </c>
      <c r="K159" s="22"/>
      <c r="L159" s="22">
        <v>0</v>
      </c>
    </row>
    <row r="160" spans="1:12" s="89" customFormat="1" ht="18.75" customHeight="1">
      <c r="A160" s="152"/>
      <c r="B160" s="153"/>
      <c r="C160" s="83" t="s">
        <v>5</v>
      </c>
      <c r="D160" s="84">
        <v>14</v>
      </c>
      <c r="E160" s="84">
        <v>8</v>
      </c>
      <c r="F160" s="84">
        <v>6</v>
      </c>
      <c r="G160" s="84"/>
      <c r="H160" s="84">
        <v>0</v>
      </c>
      <c r="I160" s="84">
        <v>0</v>
      </c>
      <c r="J160" s="84">
        <v>0</v>
      </c>
      <c r="K160" s="84"/>
      <c r="L160" s="84">
        <v>0</v>
      </c>
    </row>
    <row r="161" spans="1:12" s="89" customFormat="1" ht="18.75" customHeight="1">
      <c r="A161" s="152">
        <v>3</v>
      </c>
      <c r="B161" s="153" t="s">
        <v>193</v>
      </c>
      <c r="C161" s="85" t="s">
        <v>25</v>
      </c>
      <c r="D161" s="87">
        <v>40</v>
      </c>
      <c r="E161" s="87">
        <v>13</v>
      </c>
      <c r="F161" s="87">
        <v>7</v>
      </c>
      <c r="G161" s="87"/>
      <c r="H161" s="87">
        <v>2</v>
      </c>
      <c r="I161" s="87"/>
      <c r="J161" s="87">
        <v>2</v>
      </c>
      <c r="K161" s="87"/>
      <c r="L161" s="87">
        <v>24</v>
      </c>
    </row>
    <row r="162" spans="1:12" s="89" customFormat="1" ht="18.75" customHeight="1">
      <c r="A162" s="152"/>
      <c r="B162" s="153"/>
      <c r="C162" s="85" t="s">
        <v>5</v>
      </c>
      <c r="D162" s="87">
        <v>118</v>
      </c>
      <c r="E162" s="87">
        <v>44</v>
      </c>
      <c r="F162" s="87">
        <v>18</v>
      </c>
      <c r="G162" s="87"/>
      <c r="H162" s="87">
        <v>10</v>
      </c>
      <c r="I162" s="87"/>
      <c r="J162" s="87">
        <v>7</v>
      </c>
      <c r="K162" s="87"/>
      <c r="L162" s="87">
        <v>73</v>
      </c>
    </row>
    <row r="163" spans="1:12" s="89" customFormat="1" ht="18.75" customHeight="1">
      <c r="A163" s="152">
        <v>4</v>
      </c>
      <c r="B163" s="153" t="s">
        <v>194</v>
      </c>
      <c r="C163" s="83" t="s">
        <v>25</v>
      </c>
      <c r="D163" s="86"/>
      <c r="E163" s="86"/>
      <c r="F163" s="86"/>
      <c r="G163" s="86"/>
      <c r="H163" s="86"/>
      <c r="I163" s="86"/>
      <c r="J163" s="86"/>
      <c r="K163" s="86"/>
      <c r="L163" s="86">
        <v>0</v>
      </c>
    </row>
    <row r="164" spans="1:12" s="89" customFormat="1" ht="18.75" customHeight="1">
      <c r="A164" s="152"/>
      <c r="B164" s="153"/>
      <c r="C164" s="83" t="s">
        <v>5</v>
      </c>
      <c r="D164" s="22"/>
      <c r="E164" s="22"/>
      <c r="F164" s="22"/>
      <c r="G164" s="22"/>
      <c r="H164" s="22"/>
      <c r="I164" s="22"/>
      <c r="J164" s="22"/>
      <c r="K164" s="22"/>
      <c r="L164" s="22">
        <v>0</v>
      </c>
    </row>
    <row r="165" spans="1:12" s="89" customFormat="1" ht="18.75" customHeight="1">
      <c r="A165" s="152">
        <v>5</v>
      </c>
      <c r="B165" s="153" t="s">
        <v>195</v>
      </c>
      <c r="C165" s="83" t="s">
        <v>25</v>
      </c>
      <c r="D165" s="22">
        <v>24</v>
      </c>
      <c r="E165" s="22">
        <v>8</v>
      </c>
      <c r="F165" s="22">
        <v>6</v>
      </c>
      <c r="G165" s="22">
        <v>4</v>
      </c>
      <c r="H165" s="22" t="s">
        <v>238</v>
      </c>
      <c r="I165" s="22" t="s">
        <v>238</v>
      </c>
      <c r="J165" s="22">
        <v>29</v>
      </c>
      <c r="K165" s="22" t="s">
        <v>238</v>
      </c>
      <c r="L165" s="22">
        <v>35</v>
      </c>
    </row>
    <row r="166" spans="1:12" s="89" customFormat="1" ht="18.75" customHeight="1">
      <c r="A166" s="152"/>
      <c r="B166" s="153"/>
      <c r="C166" s="83" t="s">
        <v>5</v>
      </c>
      <c r="D166" s="22">
        <v>115</v>
      </c>
      <c r="E166" s="22">
        <v>51</v>
      </c>
      <c r="F166" s="22">
        <v>25</v>
      </c>
      <c r="G166" s="22">
        <v>4</v>
      </c>
      <c r="H166" s="22" t="s">
        <v>238</v>
      </c>
      <c r="I166" s="22" t="s">
        <v>238</v>
      </c>
      <c r="J166" s="22">
        <v>44</v>
      </c>
      <c r="K166" s="22">
        <v>4</v>
      </c>
      <c r="L166" s="22">
        <v>83</v>
      </c>
    </row>
    <row r="167" spans="1:12" s="89" customFormat="1" ht="18.75" customHeight="1">
      <c r="A167" s="152">
        <v>6</v>
      </c>
      <c r="B167" s="153" t="s">
        <v>196</v>
      </c>
      <c r="C167" s="83" t="s">
        <v>25</v>
      </c>
      <c r="D167" s="22"/>
      <c r="E167" s="22"/>
      <c r="F167" s="22"/>
      <c r="G167" s="22"/>
      <c r="H167" s="22"/>
      <c r="I167" s="22"/>
      <c r="J167" s="22"/>
      <c r="K167" s="22"/>
      <c r="L167" s="22">
        <v>0</v>
      </c>
    </row>
    <row r="168" spans="1:12" s="89" customFormat="1" ht="18.75" customHeight="1">
      <c r="A168" s="152"/>
      <c r="B168" s="153"/>
      <c r="C168" s="83" t="s">
        <v>5</v>
      </c>
      <c r="D168" s="22"/>
      <c r="E168" s="22"/>
      <c r="F168" s="22"/>
      <c r="G168" s="22"/>
      <c r="H168" s="22"/>
      <c r="I168" s="22"/>
      <c r="J168" s="22"/>
      <c r="K168" s="22"/>
      <c r="L168" s="22">
        <v>0</v>
      </c>
    </row>
    <row r="169" spans="1:12" s="89" customFormat="1" ht="18.75" customHeight="1">
      <c r="A169" s="152">
        <v>7</v>
      </c>
      <c r="B169" s="153" t="s">
        <v>197</v>
      </c>
      <c r="C169" s="83" t="s">
        <v>25</v>
      </c>
      <c r="D169" s="22"/>
      <c r="E169" s="22"/>
      <c r="F169" s="22"/>
      <c r="G169" s="22"/>
      <c r="H169" s="22"/>
      <c r="I169" s="22"/>
      <c r="J169" s="22"/>
      <c r="K169" s="22"/>
      <c r="L169" s="22">
        <v>0</v>
      </c>
    </row>
    <row r="170" spans="1:12" s="89" customFormat="1" ht="18.75" customHeight="1">
      <c r="A170" s="152"/>
      <c r="B170" s="153"/>
      <c r="C170" s="83" t="s">
        <v>5</v>
      </c>
      <c r="D170" s="22"/>
      <c r="E170" s="22"/>
      <c r="F170" s="22"/>
      <c r="G170" s="22"/>
      <c r="H170" s="22"/>
      <c r="I170" s="22"/>
      <c r="J170" s="22"/>
      <c r="K170" s="22"/>
      <c r="L170" s="22">
        <v>0</v>
      </c>
    </row>
    <row r="171" spans="1:12" s="89" customFormat="1" ht="18.75" customHeight="1">
      <c r="A171" s="152">
        <v>8</v>
      </c>
      <c r="B171" s="153" t="s">
        <v>198</v>
      </c>
      <c r="C171" s="83" t="s">
        <v>25</v>
      </c>
      <c r="D171" s="22"/>
      <c r="E171" s="22"/>
      <c r="F171" s="22"/>
      <c r="G171" s="22"/>
      <c r="H171" s="22"/>
      <c r="I171" s="22"/>
      <c r="J171" s="22"/>
      <c r="K171" s="22"/>
      <c r="L171" s="22">
        <v>0</v>
      </c>
    </row>
    <row r="172" spans="1:12" s="89" customFormat="1" ht="18.75" customHeight="1">
      <c r="A172" s="152"/>
      <c r="B172" s="153"/>
      <c r="C172" s="83" t="s">
        <v>5</v>
      </c>
      <c r="D172" s="22"/>
      <c r="E172" s="22"/>
      <c r="F172" s="22"/>
      <c r="G172" s="22"/>
      <c r="H172" s="22"/>
      <c r="I172" s="22"/>
      <c r="J172" s="22"/>
      <c r="K172" s="22"/>
      <c r="L172" s="22">
        <v>0</v>
      </c>
    </row>
    <row r="173" spans="1:12" s="89" customFormat="1" ht="18.75" customHeight="1">
      <c r="A173" s="152">
        <v>9</v>
      </c>
      <c r="B173" s="153" t="s">
        <v>199</v>
      </c>
      <c r="C173" s="83" t="s">
        <v>25</v>
      </c>
      <c r="D173" s="22">
        <v>6</v>
      </c>
      <c r="E173" s="22">
        <v>2</v>
      </c>
      <c r="F173" s="22">
        <v>0</v>
      </c>
      <c r="G173" s="22">
        <v>1</v>
      </c>
      <c r="H173" s="22">
        <v>0</v>
      </c>
      <c r="I173" s="22">
        <v>0</v>
      </c>
      <c r="J173" s="22">
        <v>4</v>
      </c>
      <c r="K173" s="22">
        <v>0</v>
      </c>
      <c r="L173" s="22">
        <v>7</v>
      </c>
    </row>
    <row r="174" spans="1:12" s="89" customFormat="1" ht="18.75" customHeight="1">
      <c r="A174" s="152"/>
      <c r="B174" s="153"/>
      <c r="C174" s="83" t="s">
        <v>5</v>
      </c>
      <c r="D174" s="22">
        <v>24</v>
      </c>
      <c r="E174" s="22">
        <v>7</v>
      </c>
      <c r="F174" s="22">
        <v>0</v>
      </c>
      <c r="G174" s="22">
        <v>4</v>
      </c>
      <c r="H174" s="22">
        <v>0</v>
      </c>
      <c r="I174" s="22">
        <v>0</v>
      </c>
      <c r="J174" s="22">
        <v>10</v>
      </c>
      <c r="K174" s="22">
        <v>0</v>
      </c>
      <c r="L174" s="22">
        <v>23</v>
      </c>
    </row>
    <row r="175" spans="1:12" s="89" customFormat="1" ht="18.75" customHeight="1">
      <c r="A175" s="152">
        <v>10</v>
      </c>
      <c r="B175" s="153" t="s">
        <v>200</v>
      </c>
      <c r="C175" s="83" t="s">
        <v>25</v>
      </c>
      <c r="D175" s="22">
        <v>37</v>
      </c>
      <c r="E175" s="22">
        <v>0</v>
      </c>
      <c r="F175" s="22">
        <v>9</v>
      </c>
      <c r="G175" s="22">
        <v>0</v>
      </c>
      <c r="H175" s="22">
        <v>0</v>
      </c>
      <c r="I175" s="22">
        <v>0</v>
      </c>
      <c r="J175" s="22">
        <v>0</v>
      </c>
      <c r="K175" s="22">
        <v>0</v>
      </c>
      <c r="L175" s="22">
        <v>28</v>
      </c>
    </row>
    <row r="176" spans="1:12" s="89" customFormat="1" ht="18.75" customHeight="1">
      <c r="A176" s="152"/>
      <c r="B176" s="153"/>
      <c r="C176" s="83" t="s">
        <v>5</v>
      </c>
      <c r="D176" s="22">
        <v>153</v>
      </c>
      <c r="E176" s="22">
        <v>0</v>
      </c>
      <c r="F176" s="22">
        <v>45</v>
      </c>
      <c r="G176" s="22">
        <v>0</v>
      </c>
      <c r="H176" s="22">
        <v>0</v>
      </c>
      <c r="I176" s="22">
        <v>0</v>
      </c>
      <c r="J176" s="22">
        <v>0</v>
      </c>
      <c r="K176" s="22">
        <v>0</v>
      </c>
      <c r="L176" s="22">
        <v>108</v>
      </c>
    </row>
    <row r="177" spans="1:12" s="89" customFormat="1" ht="18.75" customHeight="1">
      <c r="A177" s="152">
        <v>11</v>
      </c>
      <c r="B177" s="153" t="s">
        <v>201</v>
      </c>
      <c r="C177" s="83" t="s">
        <v>25</v>
      </c>
      <c r="D177" s="22">
        <v>2</v>
      </c>
      <c r="E177" s="22"/>
      <c r="F177" s="22"/>
      <c r="G177" s="22"/>
      <c r="H177" s="22"/>
      <c r="I177" s="22"/>
      <c r="J177" s="22"/>
      <c r="K177" s="22"/>
      <c r="L177" s="22">
        <v>2</v>
      </c>
    </row>
    <row r="178" spans="1:12" s="89" customFormat="1" ht="18.75" customHeight="1">
      <c r="A178" s="152"/>
      <c r="B178" s="153"/>
      <c r="C178" s="83" t="s">
        <v>5</v>
      </c>
      <c r="D178" s="22">
        <v>5</v>
      </c>
      <c r="E178" s="22"/>
      <c r="F178" s="22"/>
      <c r="G178" s="22"/>
      <c r="H178" s="22"/>
      <c r="I178" s="22"/>
      <c r="J178" s="22"/>
      <c r="K178" s="22"/>
      <c r="L178" s="22">
        <v>5</v>
      </c>
    </row>
    <row r="179" spans="1:12" s="89" customFormat="1" ht="18.75" customHeight="1">
      <c r="A179" s="152">
        <v>12</v>
      </c>
      <c r="B179" s="153" t="s">
        <v>202</v>
      </c>
      <c r="C179" s="83" t="s">
        <v>25</v>
      </c>
      <c r="D179" s="22">
        <v>27</v>
      </c>
      <c r="E179" s="22">
        <v>2</v>
      </c>
      <c r="F179" s="22">
        <v>0</v>
      </c>
      <c r="G179" s="22">
        <v>3</v>
      </c>
      <c r="H179" s="22">
        <v>0</v>
      </c>
      <c r="I179" s="22">
        <v>0</v>
      </c>
      <c r="J179" s="22">
        <v>0</v>
      </c>
      <c r="K179" s="22">
        <v>4</v>
      </c>
      <c r="L179" s="22">
        <v>26</v>
      </c>
    </row>
    <row r="180" spans="1:12" s="89" customFormat="1" ht="18.75" customHeight="1">
      <c r="A180" s="152"/>
      <c r="B180" s="153"/>
      <c r="C180" s="83" t="s">
        <v>5</v>
      </c>
      <c r="D180" s="22">
        <v>51</v>
      </c>
      <c r="E180" s="22">
        <v>3</v>
      </c>
      <c r="F180" s="22">
        <v>0</v>
      </c>
      <c r="G180" s="22">
        <v>7</v>
      </c>
      <c r="H180" s="22">
        <v>0</v>
      </c>
      <c r="I180" s="22">
        <v>0</v>
      </c>
      <c r="J180" s="22">
        <v>0</v>
      </c>
      <c r="K180" s="22">
        <v>9</v>
      </c>
      <c r="L180" s="22">
        <v>50</v>
      </c>
    </row>
    <row r="181" spans="1:12" s="89" customFormat="1" ht="18.75" customHeight="1">
      <c r="A181" s="152">
        <v>13</v>
      </c>
      <c r="B181" s="153" t="s">
        <v>203</v>
      </c>
      <c r="C181" s="83" t="s">
        <v>25</v>
      </c>
      <c r="D181" s="22">
        <v>8</v>
      </c>
      <c r="E181" s="22">
        <v>0</v>
      </c>
      <c r="F181" s="22">
        <v>0</v>
      </c>
      <c r="G181" s="22">
        <v>0</v>
      </c>
      <c r="H181" s="22">
        <v>0</v>
      </c>
      <c r="I181" s="22">
        <v>0</v>
      </c>
      <c r="J181" s="22">
        <v>1</v>
      </c>
      <c r="K181" s="22">
        <v>0</v>
      </c>
      <c r="L181" s="22">
        <v>9</v>
      </c>
    </row>
    <row r="182" spans="1:12" s="89" customFormat="1" ht="18.75" customHeight="1">
      <c r="A182" s="152"/>
      <c r="B182" s="153"/>
      <c r="C182" s="83" t="s">
        <v>5</v>
      </c>
      <c r="D182" s="22">
        <v>35</v>
      </c>
      <c r="E182" s="22">
        <v>0</v>
      </c>
      <c r="F182" s="22">
        <v>0</v>
      </c>
      <c r="G182" s="22">
        <v>0</v>
      </c>
      <c r="H182" s="22">
        <v>0</v>
      </c>
      <c r="I182" s="22">
        <v>0</v>
      </c>
      <c r="J182" s="22">
        <v>2</v>
      </c>
      <c r="K182" s="22">
        <v>0</v>
      </c>
      <c r="L182" s="22">
        <v>37</v>
      </c>
    </row>
    <row r="183" spans="1:12" s="89" customFormat="1" ht="18.75" customHeight="1">
      <c r="A183" s="152">
        <v>14</v>
      </c>
      <c r="B183" s="153" t="s">
        <v>204</v>
      </c>
      <c r="C183" s="83" t="s">
        <v>25</v>
      </c>
      <c r="D183" s="22"/>
      <c r="E183" s="22"/>
      <c r="F183" s="22"/>
      <c r="G183" s="22"/>
      <c r="H183" s="22"/>
      <c r="I183" s="22"/>
      <c r="J183" s="22"/>
      <c r="K183" s="22"/>
      <c r="L183" s="22">
        <v>0</v>
      </c>
    </row>
    <row r="184" spans="1:12" s="89" customFormat="1" ht="18.75" customHeight="1">
      <c r="A184" s="152"/>
      <c r="B184" s="153"/>
      <c r="C184" s="83" t="s">
        <v>5</v>
      </c>
      <c r="D184" s="22"/>
      <c r="E184" s="22"/>
      <c r="F184" s="22"/>
      <c r="G184" s="22"/>
      <c r="H184" s="22"/>
      <c r="I184" s="22"/>
      <c r="J184" s="22"/>
      <c r="K184" s="22"/>
      <c r="L184" s="22">
        <v>0</v>
      </c>
    </row>
    <row r="185" spans="1:12" s="89" customFormat="1" ht="18.75" customHeight="1">
      <c r="A185" s="152">
        <v>15</v>
      </c>
      <c r="B185" s="153" t="s">
        <v>205</v>
      </c>
      <c r="C185" s="83" t="s">
        <v>25</v>
      </c>
      <c r="D185" s="22"/>
      <c r="E185" s="22"/>
      <c r="F185" s="22"/>
      <c r="G185" s="22"/>
      <c r="H185" s="22"/>
      <c r="I185" s="22"/>
      <c r="J185" s="22"/>
      <c r="K185" s="22"/>
      <c r="L185" s="22">
        <v>0</v>
      </c>
    </row>
    <row r="186" spans="1:12" s="89" customFormat="1" ht="18.75" customHeight="1">
      <c r="A186" s="152"/>
      <c r="B186" s="153"/>
      <c r="C186" s="83" t="s">
        <v>5</v>
      </c>
      <c r="D186" s="22"/>
      <c r="E186" s="22"/>
      <c r="F186" s="22"/>
      <c r="G186" s="22"/>
      <c r="H186" s="22"/>
      <c r="I186" s="22"/>
      <c r="J186" s="22"/>
      <c r="K186" s="22"/>
      <c r="L186" s="22">
        <v>0</v>
      </c>
    </row>
    <row r="187" spans="1:12" s="89" customFormat="1" ht="18.75" customHeight="1">
      <c r="A187" s="152">
        <v>16</v>
      </c>
      <c r="B187" s="153" t="s">
        <v>206</v>
      </c>
      <c r="C187" s="83" t="s">
        <v>25</v>
      </c>
      <c r="D187" s="22"/>
      <c r="E187" s="22"/>
      <c r="F187" s="22"/>
      <c r="G187" s="22"/>
      <c r="H187" s="22"/>
      <c r="I187" s="22"/>
      <c r="J187" s="22"/>
      <c r="K187" s="22"/>
      <c r="L187" s="22">
        <v>0</v>
      </c>
    </row>
    <row r="188" spans="1:12" s="89" customFormat="1" ht="18.75" customHeight="1">
      <c r="A188" s="152"/>
      <c r="B188" s="153"/>
      <c r="C188" s="83" t="s">
        <v>5</v>
      </c>
      <c r="D188" s="22"/>
      <c r="E188" s="22"/>
      <c r="F188" s="22"/>
      <c r="G188" s="22"/>
      <c r="H188" s="22"/>
      <c r="I188" s="22"/>
      <c r="J188" s="22"/>
      <c r="K188" s="22"/>
      <c r="L188" s="22">
        <v>0</v>
      </c>
    </row>
    <row r="189" spans="1:12" s="89" customFormat="1" ht="18.75" customHeight="1">
      <c r="A189" s="152">
        <v>17</v>
      </c>
      <c r="B189" s="153" t="s">
        <v>207</v>
      </c>
      <c r="C189" s="83" t="s">
        <v>25</v>
      </c>
      <c r="D189" s="22">
        <v>5</v>
      </c>
      <c r="E189" s="22">
        <v>0</v>
      </c>
      <c r="F189" s="22">
        <v>1</v>
      </c>
      <c r="G189" s="22">
        <v>0</v>
      </c>
      <c r="H189" s="22">
        <v>0</v>
      </c>
      <c r="I189" s="22">
        <v>0</v>
      </c>
      <c r="J189" s="22">
        <v>0</v>
      </c>
      <c r="K189" s="22">
        <v>0</v>
      </c>
      <c r="L189" s="22">
        <v>4</v>
      </c>
    </row>
    <row r="190" spans="1:12" s="89" customFormat="1" ht="18.75" customHeight="1">
      <c r="A190" s="152"/>
      <c r="B190" s="153"/>
      <c r="C190" s="83" t="s">
        <v>5</v>
      </c>
      <c r="D190" s="22">
        <v>7</v>
      </c>
      <c r="E190" s="22">
        <v>0</v>
      </c>
      <c r="F190" s="22">
        <v>1</v>
      </c>
      <c r="G190" s="22">
        <v>0</v>
      </c>
      <c r="H190" s="22">
        <v>0</v>
      </c>
      <c r="I190" s="22">
        <v>0</v>
      </c>
      <c r="J190" s="22">
        <v>0</v>
      </c>
      <c r="K190" s="22">
        <v>0</v>
      </c>
      <c r="L190" s="22">
        <v>6</v>
      </c>
    </row>
    <row r="191" spans="1:12" s="89" customFormat="1" ht="18.75" customHeight="1">
      <c r="A191" s="152">
        <v>18</v>
      </c>
      <c r="B191" s="153" t="s">
        <v>208</v>
      </c>
      <c r="C191" s="83" t="s">
        <v>25</v>
      </c>
      <c r="D191" s="22">
        <v>44</v>
      </c>
      <c r="E191" s="22"/>
      <c r="F191" s="22"/>
      <c r="G191" s="22"/>
      <c r="H191" s="22"/>
      <c r="I191" s="22"/>
      <c r="J191" s="22"/>
      <c r="K191" s="22">
        <v>6</v>
      </c>
      <c r="L191" s="22">
        <v>50</v>
      </c>
    </row>
    <row r="192" spans="1:12" s="89" customFormat="1" ht="18.75" customHeight="1">
      <c r="A192" s="152"/>
      <c r="B192" s="153"/>
      <c r="C192" s="83" t="s">
        <v>5</v>
      </c>
      <c r="D192" s="22">
        <v>102</v>
      </c>
      <c r="E192" s="22"/>
      <c r="F192" s="22"/>
      <c r="G192" s="22"/>
      <c r="H192" s="22"/>
      <c r="I192" s="22"/>
      <c r="J192" s="22"/>
      <c r="K192" s="22">
        <v>13</v>
      </c>
      <c r="L192" s="22">
        <v>115</v>
      </c>
    </row>
    <row r="193" spans="1:12" s="89" customFormat="1" ht="18.75" customHeight="1">
      <c r="A193" s="152">
        <v>19</v>
      </c>
      <c r="B193" s="153" t="s">
        <v>209</v>
      </c>
      <c r="C193" s="83" t="s">
        <v>25</v>
      </c>
      <c r="D193" s="22">
        <v>20</v>
      </c>
      <c r="E193" s="22">
        <v>0</v>
      </c>
      <c r="F193" s="22">
        <v>0</v>
      </c>
      <c r="G193" s="22">
        <v>1</v>
      </c>
      <c r="H193" s="22">
        <v>0</v>
      </c>
      <c r="I193" s="22">
        <v>0</v>
      </c>
      <c r="J193" s="22">
        <v>1</v>
      </c>
      <c r="K193" s="22"/>
      <c r="L193" s="22">
        <v>20</v>
      </c>
    </row>
    <row r="194" spans="1:12" s="89" customFormat="1" ht="18.75" customHeight="1">
      <c r="A194" s="152"/>
      <c r="B194" s="153"/>
      <c r="C194" s="83" t="s">
        <v>5</v>
      </c>
      <c r="D194" s="22">
        <v>34</v>
      </c>
      <c r="E194" s="22">
        <v>0</v>
      </c>
      <c r="F194" s="22">
        <v>0</v>
      </c>
      <c r="G194" s="22">
        <v>3</v>
      </c>
      <c r="H194" s="22">
        <v>0</v>
      </c>
      <c r="I194" s="22">
        <v>0</v>
      </c>
      <c r="J194" s="22">
        <v>6</v>
      </c>
      <c r="K194" s="22"/>
      <c r="L194" s="22">
        <v>37</v>
      </c>
    </row>
    <row r="195" spans="1:12" s="89" customFormat="1" ht="18.75" customHeight="1">
      <c r="A195" s="152">
        <v>20</v>
      </c>
      <c r="B195" s="153" t="s">
        <v>210</v>
      </c>
      <c r="C195" s="83" t="s">
        <v>25</v>
      </c>
      <c r="D195" s="22">
        <v>13</v>
      </c>
      <c r="E195" s="22">
        <v>0</v>
      </c>
      <c r="F195" s="22">
        <v>0</v>
      </c>
      <c r="G195" s="22">
        <v>0</v>
      </c>
      <c r="H195" s="22">
        <v>0</v>
      </c>
      <c r="I195" s="22">
        <v>0</v>
      </c>
      <c r="J195" s="22">
        <v>0</v>
      </c>
      <c r="K195" s="22">
        <v>0</v>
      </c>
      <c r="L195" s="22">
        <v>13</v>
      </c>
    </row>
    <row r="196" spans="1:12" s="89" customFormat="1" ht="18.75" customHeight="1">
      <c r="A196" s="152"/>
      <c r="B196" s="153"/>
      <c r="C196" s="83" t="s">
        <v>5</v>
      </c>
      <c r="D196" s="22">
        <v>27</v>
      </c>
      <c r="E196" s="22">
        <v>0</v>
      </c>
      <c r="F196" s="22">
        <v>0</v>
      </c>
      <c r="G196" s="22">
        <v>0</v>
      </c>
      <c r="H196" s="22">
        <v>0</v>
      </c>
      <c r="I196" s="22">
        <v>0</v>
      </c>
      <c r="J196" s="22">
        <v>0</v>
      </c>
      <c r="K196" s="22">
        <v>0</v>
      </c>
      <c r="L196" s="22">
        <v>27</v>
      </c>
    </row>
    <row r="197" spans="1:12" s="89" customFormat="1" ht="18.75" customHeight="1">
      <c r="A197" s="152">
        <v>21</v>
      </c>
      <c r="B197" s="153" t="s">
        <v>211</v>
      </c>
      <c r="C197" s="83" t="s">
        <v>25</v>
      </c>
      <c r="D197" s="22">
        <v>12</v>
      </c>
      <c r="E197" s="22">
        <v>0</v>
      </c>
      <c r="F197" s="22">
        <v>0</v>
      </c>
      <c r="G197" s="22">
        <v>0</v>
      </c>
      <c r="H197" s="22">
        <v>0</v>
      </c>
      <c r="I197" s="22">
        <v>0</v>
      </c>
      <c r="J197" s="22">
        <v>5</v>
      </c>
      <c r="K197" s="22"/>
      <c r="L197" s="22">
        <v>17</v>
      </c>
    </row>
    <row r="198" spans="1:12" s="89" customFormat="1" ht="18.75" customHeight="1">
      <c r="A198" s="152"/>
      <c r="B198" s="153"/>
      <c r="C198" s="83" t="s">
        <v>5</v>
      </c>
      <c r="D198" s="22">
        <v>25</v>
      </c>
      <c r="E198" s="22">
        <v>0</v>
      </c>
      <c r="F198" s="22">
        <v>0</v>
      </c>
      <c r="G198" s="22">
        <v>0</v>
      </c>
      <c r="H198" s="22">
        <v>0</v>
      </c>
      <c r="I198" s="22">
        <v>0</v>
      </c>
      <c r="J198" s="22">
        <v>11</v>
      </c>
      <c r="K198" s="22"/>
      <c r="L198" s="22">
        <v>36</v>
      </c>
    </row>
    <row r="199" spans="1:12" s="89" customFormat="1" ht="18.75" customHeight="1">
      <c r="A199" s="152">
        <v>22</v>
      </c>
      <c r="B199" s="153" t="s">
        <v>212</v>
      </c>
      <c r="C199" s="83" t="s">
        <v>25</v>
      </c>
      <c r="D199" s="22">
        <v>52</v>
      </c>
      <c r="E199" s="22">
        <v>0</v>
      </c>
      <c r="F199" s="22">
        <v>3</v>
      </c>
      <c r="G199" s="22"/>
      <c r="H199" s="22">
        <v>0</v>
      </c>
      <c r="I199" s="22">
        <v>0</v>
      </c>
      <c r="J199" s="22">
        <v>0</v>
      </c>
      <c r="K199" s="22"/>
      <c r="L199" s="22">
        <v>49</v>
      </c>
    </row>
    <row r="200" spans="1:12" s="89" customFormat="1" ht="18.75" customHeight="1">
      <c r="A200" s="152"/>
      <c r="B200" s="153"/>
      <c r="C200" s="83" t="s">
        <v>5</v>
      </c>
      <c r="D200" s="22">
        <v>131</v>
      </c>
      <c r="E200" s="22">
        <v>0</v>
      </c>
      <c r="F200" s="22">
        <v>11</v>
      </c>
      <c r="G200" s="22"/>
      <c r="H200" s="22">
        <v>0</v>
      </c>
      <c r="I200" s="22">
        <v>0</v>
      </c>
      <c r="J200" s="22">
        <v>0</v>
      </c>
      <c r="K200" s="22"/>
      <c r="L200" s="22">
        <v>120</v>
      </c>
    </row>
    <row r="201" spans="1:12" s="89" customFormat="1" ht="18.75" customHeight="1">
      <c r="A201" s="152">
        <v>23</v>
      </c>
      <c r="B201" s="153" t="s">
        <v>213</v>
      </c>
      <c r="C201" s="83" t="s">
        <v>25</v>
      </c>
      <c r="D201" s="22">
        <v>9</v>
      </c>
      <c r="E201" s="22">
        <v>0</v>
      </c>
      <c r="F201" s="22">
        <v>1</v>
      </c>
      <c r="G201" s="22"/>
      <c r="H201" s="22">
        <v>0</v>
      </c>
      <c r="I201" s="22">
        <v>0</v>
      </c>
      <c r="J201" s="22">
        <v>0</v>
      </c>
      <c r="K201" s="22"/>
      <c r="L201" s="22">
        <v>8</v>
      </c>
    </row>
    <row r="202" spans="1:12" s="89" customFormat="1" ht="18.75" customHeight="1">
      <c r="A202" s="152"/>
      <c r="B202" s="152"/>
      <c r="C202" s="83" t="s">
        <v>5</v>
      </c>
      <c r="D202" s="22">
        <v>24</v>
      </c>
      <c r="E202" s="22">
        <v>5</v>
      </c>
      <c r="F202" s="22">
        <v>5</v>
      </c>
      <c r="G202" s="22"/>
      <c r="H202" s="22">
        <v>0</v>
      </c>
      <c r="I202" s="22">
        <v>0</v>
      </c>
      <c r="J202" s="22">
        <v>0</v>
      </c>
      <c r="K202" s="22"/>
      <c r="L202" s="22">
        <v>14</v>
      </c>
    </row>
    <row r="203" spans="1:12" s="27" customFormat="1" ht="18.75" customHeight="1">
      <c r="A203" s="150" t="s">
        <v>26</v>
      </c>
      <c r="B203" s="151" t="s">
        <v>27</v>
      </c>
      <c r="C203" s="78" t="s">
        <v>25</v>
      </c>
      <c r="D203" s="21">
        <f>D155+D9</f>
        <v>1759</v>
      </c>
      <c r="E203" s="21">
        <f t="shared" ref="E203:L204" si="3">E155+E9</f>
        <v>290</v>
      </c>
      <c r="F203" s="21">
        <f t="shared" si="3"/>
        <v>277</v>
      </c>
      <c r="G203" s="21">
        <f t="shared" si="3"/>
        <v>100</v>
      </c>
      <c r="H203" s="21">
        <f t="shared" si="3"/>
        <v>27</v>
      </c>
      <c r="I203" s="21">
        <f t="shared" si="3"/>
        <v>7</v>
      </c>
      <c r="J203" s="21">
        <f t="shared" si="3"/>
        <v>132</v>
      </c>
      <c r="K203" s="21">
        <f t="shared" si="3"/>
        <v>57</v>
      </c>
      <c r="L203" s="21">
        <f t="shared" si="3"/>
        <v>1315</v>
      </c>
    </row>
    <row r="204" spans="1:12" s="27" customFormat="1" ht="18.75" customHeight="1">
      <c r="A204" s="150"/>
      <c r="B204" s="151"/>
      <c r="C204" s="78" t="s">
        <v>5</v>
      </c>
      <c r="D204" s="21">
        <f>D156+D10</f>
        <v>5388</v>
      </c>
      <c r="E204" s="21">
        <f t="shared" si="3"/>
        <v>1206</v>
      </c>
      <c r="F204" s="21">
        <f t="shared" si="3"/>
        <v>879</v>
      </c>
      <c r="G204" s="21">
        <f t="shared" si="3"/>
        <v>237</v>
      </c>
      <c r="H204" s="21">
        <f t="shared" si="3"/>
        <v>106</v>
      </c>
      <c r="I204" s="21">
        <f t="shared" si="3"/>
        <v>7</v>
      </c>
      <c r="J204" s="21">
        <f t="shared" si="3"/>
        <v>374</v>
      </c>
      <c r="K204" s="21">
        <f t="shared" si="3"/>
        <v>115</v>
      </c>
      <c r="L204" s="21">
        <f t="shared" si="3"/>
        <v>3668</v>
      </c>
    </row>
  </sheetData>
  <mergeCells count="212">
    <mergeCell ref="A195:A196"/>
    <mergeCell ref="B195:B196"/>
    <mergeCell ref="A203:A204"/>
    <mergeCell ref="B203:B204"/>
    <mergeCell ref="A197:A198"/>
    <mergeCell ref="B197:B198"/>
    <mergeCell ref="A199:A200"/>
    <mergeCell ref="B199:B200"/>
    <mergeCell ref="A201:A202"/>
    <mergeCell ref="B201:B202"/>
    <mergeCell ref="A183:A184"/>
    <mergeCell ref="B183:B184"/>
    <mergeCell ref="A185:A186"/>
    <mergeCell ref="B185:B186"/>
    <mergeCell ref="A187:A188"/>
    <mergeCell ref="B187:B188"/>
    <mergeCell ref="A191:A192"/>
    <mergeCell ref="B191:B192"/>
    <mergeCell ref="A193:A194"/>
    <mergeCell ref="B193:B194"/>
    <mergeCell ref="A159:A160"/>
    <mergeCell ref="B159:B160"/>
    <mergeCell ref="A161:A162"/>
    <mergeCell ref="B161:B162"/>
    <mergeCell ref="A163:A164"/>
    <mergeCell ref="B163:B164"/>
    <mergeCell ref="A189:A190"/>
    <mergeCell ref="B189:B190"/>
    <mergeCell ref="A167:A168"/>
    <mergeCell ref="B167:B168"/>
    <mergeCell ref="A169:A170"/>
    <mergeCell ref="B169:B170"/>
    <mergeCell ref="A171:A172"/>
    <mergeCell ref="B171:B172"/>
    <mergeCell ref="A173:A174"/>
    <mergeCell ref="B173:B174"/>
    <mergeCell ref="A175:A176"/>
    <mergeCell ref="B175:B176"/>
    <mergeCell ref="A177:A178"/>
    <mergeCell ref="B177:B178"/>
    <mergeCell ref="A179:A180"/>
    <mergeCell ref="B179:B180"/>
    <mergeCell ref="A181:A182"/>
    <mergeCell ref="B181:B182"/>
    <mergeCell ref="A135:A136"/>
    <mergeCell ref="B135:B136"/>
    <mergeCell ref="A137:A138"/>
    <mergeCell ref="B137:B138"/>
    <mergeCell ref="A139:A140"/>
    <mergeCell ref="B139:B140"/>
    <mergeCell ref="A165:A166"/>
    <mergeCell ref="B165:B166"/>
    <mergeCell ref="A143:A144"/>
    <mergeCell ref="B143:B144"/>
    <mergeCell ref="A145:A146"/>
    <mergeCell ref="B145:B146"/>
    <mergeCell ref="A147:A148"/>
    <mergeCell ref="B147:B148"/>
    <mergeCell ref="A149:A150"/>
    <mergeCell ref="B149:B150"/>
    <mergeCell ref="A151:A152"/>
    <mergeCell ref="B151:B152"/>
    <mergeCell ref="A153:A154"/>
    <mergeCell ref="B153:B154"/>
    <mergeCell ref="A155:A156"/>
    <mergeCell ref="B155:B156"/>
    <mergeCell ref="A157:A158"/>
    <mergeCell ref="B157:B158"/>
    <mergeCell ref="A111:A112"/>
    <mergeCell ref="B111:B112"/>
    <mergeCell ref="A113:A114"/>
    <mergeCell ref="B113:B114"/>
    <mergeCell ref="A115:A116"/>
    <mergeCell ref="B115:B116"/>
    <mergeCell ref="A141:A142"/>
    <mergeCell ref="B141:B142"/>
    <mergeCell ref="A119:A120"/>
    <mergeCell ref="B119:B120"/>
    <mergeCell ref="A121:A122"/>
    <mergeCell ref="B121:B122"/>
    <mergeCell ref="A123:A124"/>
    <mergeCell ref="B123:B124"/>
    <mergeCell ref="A125:A126"/>
    <mergeCell ref="B125:B126"/>
    <mergeCell ref="A127:A128"/>
    <mergeCell ref="B127:B128"/>
    <mergeCell ref="A129:A130"/>
    <mergeCell ref="B129:B130"/>
    <mergeCell ref="A131:A132"/>
    <mergeCell ref="B131:B132"/>
    <mergeCell ref="A133:A134"/>
    <mergeCell ref="B133:B134"/>
    <mergeCell ref="A87:A88"/>
    <mergeCell ref="B87:B88"/>
    <mergeCell ref="A89:A90"/>
    <mergeCell ref="B89:B90"/>
    <mergeCell ref="A91:A92"/>
    <mergeCell ref="B91:B92"/>
    <mergeCell ref="A117:A118"/>
    <mergeCell ref="B117:B118"/>
    <mergeCell ref="A95:A96"/>
    <mergeCell ref="B95:B96"/>
    <mergeCell ref="A97:A98"/>
    <mergeCell ref="B97:B98"/>
    <mergeCell ref="A99:A100"/>
    <mergeCell ref="B99:B100"/>
    <mergeCell ref="A101:A102"/>
    <mergeCell ref="B101:B102"/>
    <mergeCell ref="A103:A104"/>
    <mergeCell ref="B103:B104"/>
    <mergeCell ref="A105:A106"/>
    <mergeCell ref="B105:B106"/>
    <mergeCell ref="A107:A108"/>
    <mergeCell ref="B107:B108"/>
    <mergeCell ref="A109:A110"/>
    <mergeCell ref="B109:B110"/>
    <mergeCell ref="A63:A64"/>
    <mergeCell ref="B63:B64"/>
    <mergeCell ref="A65:A66"/>
    <mergeCell ref="B65:B66"/>
    <mergeCell ref="A67:A68"/>
    <mergeCell ref="B67:B68"/>
    <mergeCell ref="A93:A94"/>
    <mergeCell ref="B93:B94"/>
    <mergeCell ref="A71:A72"/>
    <mergeCell ref="B71:B72"/>
    <mergeCell ref="A73:A74"/>
    <mergeCell ref="B73:B74"/>
    <mergeCell ref="A75:A76"/>
    <mergeCell ref="B75:B76"/>
    <mergeCell ref="A77:A78"/>
    <mergeCell ref="B77:B78"/>
    <mergeCell ref="A79:A80"/>
    <mergeCell ref="B79:B80"/>
    <mergeCell ref="A81:A82"/>
    <mergeCell ref="B81:B82"/>
    <mergeCell ref="A83:A84"/>
    <mergeCell ref="B83:B84"/>
    <mergeCell ref="A85:A86"/>
    <mergeCell ref="B85:B86"/>
    <mergeCell ref="A39:A40"/>
    <mergeCell ref="B39:B40"/>
    <mergeCell ref="A41:A42"/>
    <mergeCell ref="B41:B42"/>
    <mergeCell ref="A43:A44"/>
    <mergeCell ref="B43:B44"/>
    <mergeCell ref="A69:A70"/>
    <mergeCell ref="B69:B70"/>
    <mergeCell ref="A47:A48"/>
    <mergeCell ref="B47:B48"/>
    <mergeCell ref="A49:A50"/>
    <mergeCell ref="B49:B50"/>
    <mergeCell ref="A51:A52"/>
    <mergeCell ref="B51:B52"/>
    <mergeCell ref="A53:A54"/>
    <mergeCell ref="B53:B54"/>
    <mergeCell ref="A55:A56"/>
    <mergeCell ref="B55:B56"/>
    <mergeCell ref="A57:A58"/>
    <mergeCell ref="B57:B58"/>
    <mergeCell ref="A59:A60"/>
    <mergeCell ref="B59:B60"/>
    <mergeCell ref="A61:A62"/>
    <mergeCell ref="B61:B62"/>
    <mergeCell ref="A15:A16"/>
    <mergeCell ref="B15:B16"/>
    <mergeCell ref="A17:A18"/>
    <mergeCell ref="B17:B18"/>
    <mergeCell ref="A19:A20"/>
    <mergeCell ref="B19:B20"/>
    <mergeCell ref="A45:A46"/>
    <mergeCell ref="B45:B46"/>
    <mergeCell ref="A23:A24"/>
    <mergeCell ref="B23:B24"/>
    <mergeCell ref="A25:A26"/>
    <mergeCell ref="B25:B26"/>
    <mergeCell ref="A27:A28"/>
    <mergeCell ref="B27:B28"/>
    <mergeCell ref="A29:A30"/>
    <mergeCell ref="B29:B30"/>
    <mergeCell ref="A31:A32"/>
    <mergeCell ref="B31:B32"/>
    <mergeCell ref="A33:A34"/>
    <mergeCell ref="B33:B34"/>
    <mergeCell ref="A35:A36"/>
    <mergeCell ref="B35:B36"/>
    <mergeCell ref="A37:A38"/>
    <mergeCell ref="B37:B38"/>
    <mergeCell ref="A1:L1"/>
    <mergeCell ref="A2:L2"/>
    <mergeCell ref="A21:A22"/>
    <mergeCell ref="B21:B22"/>
    <mergeCell ref="A3:C3"/>
    <mergeCell ref="J3:L3"/>
    <mergeCell ref="A4:A7"/>
    <mergeCell ref="B4:B7"/>
    <mergeCell ref="C4:C7"/>
    <mergeCell ref="D4:D7"/>
    <mergeCell ref="E4:G4"/>
    <mergeCell ref="H4:K4"/>
    <mergeCell ref="L4:L7"/>
    <mergeCell ref="E5:F6"/>
    <mergeCell ref="G5:G7"/>
    <mergeCell ref="H5:H7"/>
    <mergeCell ref="I5:J6"/>
    <mergeCell ref="K5:K7"/>
    <mergeCell ref="A9:A10"/>
    <mergeCell ref="B9:B10"/>
    <mergeCell ref="A11:A12"/>
    <mergeCell ref="B11:B12"/>
    <mergeCell ref="A13:A14"/>
    <mergeCell ref="B13:B14"/>
  </mergeCells>
  <pageMargins left="0.7" right="0.45" top="0.75" bottom="0.5" header="0.3" footer="0.3"/>
  <pageSetup paperSize="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3"/>
  <sheetViews>
    <sheetView zoomScaleNormal="100" workbookViewId="0">
      <selection activeCell="L202" sqref="L202"/>
    </sheetView>
  </sheetViews>
  <sheetFormatPr defaultColWidth="9.28515625" defaultRowHeight="18.600000000000001" customHeight="1"/>
  <cols>
    <col min="1" max="1" width="5.7109375" style="2" customWidth="1"/>
    <col min="2" max="2" width="18.42578125" style="94" customWidth="1"/>
    <col min="3" max="3" width="11.7109375" style="94" customWidth="1"/>
    <col min="4" max="4" width="9.28515625" style="2"/>
    <col min="5" max="5" width="10.5703125" style="2" customWidth="1"/>
    <col min="6" max="6" width="9.7109375" style="2" customWidth="1"/>
    <col min="7" max="7" width="14.42578125" style="2" customWidth="1"/>
    <col min="8" max="8" width="9.28515625" style="2"/>
    <col min="9" max="10" width="10.42578125" style="2" customWidth="1"/>
    <col min="11" max="11" width="12.7109375" style="2" customWidth="1"/>
    <col min="12" max="12" width="11.28515625" style="2" customWidth="1"/>
    <col min="13" max="16384" width="9.28515625" style="2"/>
  </cols>
  <sheetData>
    <row r="1" spans="1:12" ht="12.6" customHeight="1">
      <c r="A1" s="160" t="s">
        <v>116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</row>
    <row r="2" spans="1:12" ht="12.6" customHeight="1">
      <c r="A2" s="159" t="s">
        <v>219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</row>
    <row r="3" spans="1:12" ht="18.600000000000001" customHeight="1">
      <c r="A3" s="161" t="s">
        <v>65</v>
      </c>
      <c r="B3" s="160"/>
      <c r="C3" s="160"/>
      <c r="D3" s="18"/>
      <c r="E3" s="18"/>
      <c r="F3" s="18"/>
      <c r="G3" s="18"/>
      <c r="H3" s="18"/>
      <c r="I3" s="18"/>
      <c r="J3" s="160"/>
      <c r="K3" s="160"/>
      <c r="L3" s="160"/>
    </row>
    <row r="4" spans="1:12" ht="25.15" customHeight="1">
      <c r="A4" s="150" t="s">
        <v>0</v>
      </c>
      <c r="B4" s="150" t="s">
        <v>1</v>
      </c>
      <c r="C4" s="150" t="s">
        <v>13</v>
      </c>
      <c r="D4" s="150" t="s">
        <v>220</v>
      </c>
      <c r="E4" s="150" t="s">
        <v>28</v>
      </c>
      <c r="F4" s="150"/>
      <c r="G4" s="150"/>
      <c r="H4" s="150" t="s">
        <v>29</v>
      </c>
      <c r="I4" s="150"/>
      <c r="J4" s="150"/>
      <c r="K4" s="150"/>
      <c r="L4" s="150" t="s">
        <v>221</v>
      </c>
    </row>
    <row r="5" spans="1:12" ht="56.65" customHeight="1">
      <c r="A5" s="150"/>
      <c r="B5" s="150"/>
      <c r="C5" s="150"/>
      <c r="D5" s="150"/>
      <c r="E5" s="150" t="s">
        <v>248</v>
      </c>
      <c r="F5" s="150" t="s">
        <v>30</v>
      </c>
      <c r="G5" s="150" t="s">
        <v>31</v>
      </c>
      <c r="H5" s="150" t="s">
        <v>32</v>
      </c>
      <c r="I5" s="150" t="s">
        <v>19</v>
      </c>
      <c r="J5" s="150"/>
      <c r="K5" s="150" t="s">
        <v>20</v>
      </c>
      <c r="L5" s="150"/>
    </row>
    <row r="6" spans="1:12" ht="48.6" customHeight="1">
      <c r="A6" s="150"/>
      <c r="B6" s="150"/>
      <c r="C6" s="150"/>
      <c r="D6" s="150"/>
      <c r="E6" s="150"/>
      <c r="F6" s="150"/>
      <c r="G6" s="150"/>
      <c r="H6" s="150"/>
      <c r="I6" s="19" t="s">
        <v>33</v>
      </c>
      <c r="J6" s="19" t="s">
        <v>24</v>
      </c>
      <c r="K6" s="150"/>
      <c r="L6" s="150"/>
    </row>
    <row r="7" spans="1:12" ht="13.9" customHeight="1">
      <c r="A7" s="19" t="s">
        <v>7</v>
      </c>
      <c r="B7" s="78" t="s">
        <v>8</v>
      </c>
      <c r="C7" s="82" t="s">
        <v>51</v>
      </c>
      <c r="D7" s="48">
        <v>1</v>
      </c>
      <c r="E7" s="48">
        <v>2</v>
      </c>
      <c r="F7" s="48">
        <v>3</v>
      </c>
      <c r="G7" s="48">
        <v>4</v>
      </c>
      <c r="H7" s="48">
        <v>5</v>
      </c>
      <c r="I7" s="48">
        <v>6</v>
      </c>
      <c r="J7" s="48">
        <v>7</v>
      </c>
      <c r="K7" s="48">
        <v>8</v>
      </c>
      <c r="L7" s="48">
        <v>9</v>
      </c>
    </row>
    <row r="8" spans="1:12" ht="18.600000000000001" customHeight="1">
      <c r="A8" s="150" t="s">
        <v>9</v>
      </c>
      <c r="B8" s="151" t="s">
        <v>12</v>
      </c>
      <c r="C8" s="78" t="s">
        <v>25</v>
      </c>
      <c r="D8" s="21">
        <f t="shared" ref="D8:L8" si="0">D10+D12+D14+D16+D18+D20+D22+D24+D26+D28+D30+D32+D34+D36+D38+D40+D42+D44+D46+D48+D50+D52+D54+D56+D58+D60+D62+D64+D66+D68+D70+D72+D74+D76+D78+D80+D82+D84+D86+D88+D90+D92+D94+D96+D98+D100+D102+D104+D106+D108+D110+D112+D114+D116+D118+D120+D122+D124+D126+D128+D130+D132+D134+D136+D138+D140+D142+D144+D146+D148+D150+D152</f>
        <v>1820</v>
      </c>
      <c r="E8" s="21">
        <f t="shared" si="0"/>
        <v>691</v>
      </c>
      <c r="F8" s="21">
        <f t="shared" si="0"/>
        <v>44</v>
      </c>
      <c r="G8" s="21">
        <f t="shared" si="0"/>
        <v>68</v>
      </c>
      <c r="H8" s="21">
        <f t="shared" si="0"/>
        <v>121</v>
      </c>
      <c r="I8" s="21">
        <f t="shared" si="0"/>
        <v>53</v>
      </c>
      <c r="J8" s="21">
        <f t="shared" si="0"/>
        <v>693</v>
      </c>
      <c r="K8" s="21">
        <f t="shared" si="0"/>
        <v>22</v>
      </c>
      <c r="L8" s="21">
        <f t="shared" si="0"/>
        <v>1906</v>
      </c>
    </row>
    <row r="9" spans="1:12" s="11" customFormat="1" ht="18.600000000000001" customHeight="1">
      <c r="A9" s="150"/>
      <c r="B9" s="151"/>
      <c r="C9" s="78" t="s">
        <v>5</v>
      </c>
      <c r="D9" s="21">
        <f t="shared" ref="D9:L9" si="1">D11+D13+D15+D17+D19+D21+D23+D25+D27+D29+D31+D33+D35+D37+D39+D41+D43+D45+D47+D49+D51+D53+D55+D57+D59+D61+D63+D65+D67+D69+D71+D73+D75+D77+D79+D81+D83+D85+D87+D89+D91+D93+D95+D97+D99+D101+D103+D105+D107+D109+D111+D113+D115+D117+D119+D121+D123+D125+D127+D129+D131+D133+D135+D137+D139+D141+D143+D145+D147+D149+D151+D153</f>
        <v>6622</v>
      </c>
      <c r="E9" s="21">
        <f t="shared" si="1"/>
        <v>2465</v>
      </c>
      <c r="F9" s="21">
        <f t="shared" si="1"/>
        <v>120</v>
      </c>
      <c r="G9" s="21">
        <f t="shared" si="1"/>
        <v>296</v>
      </c>
      <c r="H9" s="21">
        <f t="shared" si="1"/>
        <v>419</v>
      </c>
      <c r="I9" s="21">
        <f t="shared" si="1"/>
        <v>153</v>
      </c>
      <c r="J9" s="21">
        <f t="shared" si="1"/>
        <v>2405</v>
      </c>
      <c r="K9" s="21">
        <f t="shared" si="1"/>
        <v>100</v>
      </c>
      <c r="L9" s="21">
        <f t="shared" si="1"/>
        <v>6818</v>
      </c>
    </row>
    <row r="10" spans="1:12" s="57" customFormat="1" ht="18.600000000000001" customHeight="1">
      <c r="A10" s="152">
        <v>1</v>
      </c>
      <c r="B10" s="153" t="s">
        <v>119</v>
      </c>
      <c r="C10" s="83" t="s">
        <v>25</v>
      </c>
      <c r="D10" s="22"/>
      <c r="E10" s="22"/>
      <c r="F10" s="22"/>
      <c r="G10" s="22"/>
      <c r="H10" s="22"/>
      <c r="I10" s="22"/>
      <c r="J10" s="22"/>
      <c r="K10" s="22"/>
      <c r="L10" s="22">
        <v>0</v>
      </c>
    </row>
    <row r="11" spans="1:12" s="57" customFormat="1" ht="18.600000000000001" customHeight="1">
      <c r="A11" s="152"/>
      <c r="B11" s="153"/>
      <c r="C11" s="83" t="s">
        <v>5</v>
      </c>
      <c r="D11" s="22"/>
      <c r="E11" s="22"/>
      <c r="F11" s="22"/>
      <c r="G11" s="22"/>
      <c r="H11" s="22"/>
      <c r="I11" s="22"/>
      <c r="J11" s="22"/>
      <c r="K11" s="22"/>
      <c r="L11" s="22">
        <v>0</v>
      </c>
    </row>
    <row r="12" spans="1:12" s="57" customFormat="1" ht="18.600000000000001" customHeight="1">
      <c r="A12" s="152">
        <v>2</v>
      </c>
      <c r="B12" s="153" t="s">
        <v>120</v>
      </c>
      <c r="C12" s="83" t="s">
        <v>25</v>
      </c>
      <c r="D12" s="22">
        <v>0</v>
      </c>
      <c r="E12" s="22"/>
      <c r="F12" s="22"/>
      <c r="G12" s="22"/>
      <c r="H12" s="22">
        <v>2</v>
      </c>
      <c r="I12" s="22"/>
      <c r="J12" s="22"/>
      <c r="K12" s="22"/>
      <c r="L12" s="22">
        <v>2</v>
      </c>
    </row>
    <row r="13" spans="1:12" s="57" customFormat="1" ht="18.600000000000001" customHeight="1">
      <c r="A13" s="152"/>
      <c r="B13" s="153"/>
      <c r="C13" s="83" t="s">
        <v>5</v>
      </c>
      <c r="D13" s="22">
        <v>0</v>
      </c>
      <c r="E13" s="22"/>
      <c r="F13" s="22"/>
      <c r="G13" s="22"/>
      <c r="H13" s="22">
        <v>3</v>
      </c>
      <c r="I13" s="22"/>
      <c r="J13" s="22"/>
      <c r="K13" s="22"/>
      <c r="L13" s="22">
        <v>3</v>
      </c>
    </row>
    <row r="14" spans="1:12" s="57" customFormat="1" ht="18.600000000000001" customHeight="1">
      <c r="A14" s="152">
        <v>3</v>
      </c>
      <c r="B14" s="153" t="s">
        <v>121</v>
      </c>
      <c r="C14" s="83" t="s">
        <v>25</v>
      </c>
      <c r="D14" s="22"/>
      <c r="E14" s="22"/>
      <c r="F14" s="22"/>
      <c r="G14" s="22"/>
      <c r="H14" s="22"/>
      <c r="I14" s="22"/>
      <c r="J14" s="22"/>
      <c r="K14" s="22"/>
      <c r="L14" s="22">
        <v>0</v>
      </c>
    </row>
    <row r="15" spans="1:12" s="57" customFormat="1" ht="18.600000000000001" customHeight="1">
      <c r="A15" s="152"/>
      <c r="B15" s="153"/>
      <c r="C15" s="83" t="s">
        <v>5</v>
      </c>
      <c r="D15" s="22"/>
      <c r="E15" s="22"/>
      <c r="F15" s="22"/>
      <c r="G15" s="22"/>
      <c r="H15" s="22"/>
      <c r="I15" s="22"/>
      <c r="J15" s="22"/>
      <c r="K15" s="22"/>
      <c r="L15" s="22">
        <v>0</v>
      </c>
    </row>
    <row r="16" spans="1:12" s="57" customFormat="1" ht="18.600000000000001" customHeight="1">
      <c r="A16" s="152">
        <v>4</v>
      </c>
      <c r="B16" s="153" t="s">
        <v>122</v>
      </c>
      <c r="C16" s="83" t="s">
        <v>25</v>
      </c>
      <c r="D16" s="22"/>
      <c r="E16" s="22"/>
      <c r="F16" s="22"/>
      <c r="G16" s="22"/>
      <c r="H16" s="22"/>
      <c r="I16" s="22"/>
      <c r="J16" s="22"/>
      <c r="K16" s="22"/>
      <c r="L16" s="22">
        <v>0</v>
      </c>
    </row>
    <row r="17" spans="1:12" s="57" customFormat="1" ht="18.600000000000001" customHeight="1">
      <c r="A17" s="152"/>
      <c r="B17" s="153"/>
      <c r="C17" s="83" t="s">
        <v>5</v>
      </c>
      <c r="D17" s="22"/>
      <c r="E17" s="22"/>
      <c r="F17" s="22"/>
      <c r="G17" s="22"/>
      <c r="H17" s="22"/>
      <c r="I17" s="22"/>
      <c r="J17" s="22"/>
      <c r="K17" s="22"/>
      <c r="L17" s="22">
        <v>0</v>
      </c>
    </row>
    <row r="18" spans="1:12" s="57" customFormat="1" ht="18.600000000000001" customHeight="1">
      <c r="A18" s="152">
        <v>5</v>
      </c>
      <c r="B18" s="153" t="s">
        <v>123</v>
      </c>
      <c r="C18" s="83" t="s">
        <v>25</v>
      </c>
      <c r="D18" s="22"/>
      <c r="E18" s="22"/>
      <c r="F18" s="22"/>
      <c r="G18" s="22"/>
      <c r="H18" s="22"/>
      <c r="I18" s="22"/>
      <c r="J18" s="95">
        <v>4</v>
      </c>
      <c r="K18" s="95">
        <v>0</v>
      </c>
      <c r="L18" s="95">
        <v>4</v>
      </c>
    </row>
    <row r="19" spans="1:12" s="57" customFormat="1" ht="18.600000000000001" customHeight="1">
      <c r="A19" s="152"/>
      <c r="B19" s="153"/>
      <c r="C19" s="83" t="s">
        <v>5</v>
      </c>
      <c r="D19" s="22"/>
      <c r="E19" s="22"/>
      <c r="F19" s="22"/>
      <c r="G19" s="22"/>
      <c r="H19" s="22"/>
      <c r="I19" s="22"/>
      <c r="J19" s="95">
        <v>22</v>
      </c>
      <c r="K19" s="95">
        <v>0</v>
      </c>
      <c r="L19" s="95">
        <v>22</v>
      </c>
    </row>
    <row r="20" spans="1:12" s="57" customFormat="1" ht="18.600000000000001" customHeight="1">
      <c r="A20" s="152">
        <v>6</v>
      </c>
      <c r="B20" s="153" t="s">
        <v>124</v>
      </c>
      <c r="C20" s="83" t="s">
        <v>25</v>
      </c>
      <c r="D20" s="22">
        <v>60</v>
      </c>
      <c r="E20" s="22">
        <v>21</v>
      </c>
      <c r="F20" s="22"/>
      <c r="G20" s="22">
        <v>39</v>
      </c>
      <c r="H20" s="22"/>
      <c r="I20" s="22">
        <v>39</v>
      </c>
      <c r="J20" s="22">
        <v>134</v>
      </c>
      <c r="K20" s="22"/>
      <c r="L20" s="22">
        <v>173</v>
      </c>
    </row>
    <row r="21" spans="1:12" s="57" customFormat="1" ht="18.600000000000001" customHeight="1">
      <c r="A21" s="152"/>
      <c r="B21" s="153"/>
      <c r="C21" s="83" t="s">
        <v>5</v>
      </c>
      <c r="D21" s="22">
        <v>199</v>
      </c>
      <c r="E21" s="22">
        <v>74</v>
      </c>
      <c r="F21" s="22"/>
      <c r="G21" s="22">
        <v>125</v>
      </c>
      <c r="H21" s="22"/>
      <c r="I21" s="22">
        <v>125</v>
      </c>
      <c r="J21" s="22">
        <v>433</v>
      </c>
      <c r="K21" s="22"/>
      <c r="L21" s="22">
        <v>558</v>
      </c>
    </row>
    <row r="22" spans="1:12" s="57" customFormat="1" ht="18.600000000000001" customHeight="1">
      <c r="A22" s="152">
        <v>7</v>
      </c>
      <c r="B22" s="153" t="s">
        <v>125</v>
      </c>
      <c r="C22" s="83" t="s">
        <v>25</v>
      </c>
      <c r="D22" s="22">
        <v>61</v>
      </c>
      <c r="E22" s="22">
        <v>47</v>
      </c>
      <c r="F22" s="22">
        <v>0</v>
      </c>
      <c r="G22" s="22"/>
      <c r="H22" s="22">
        <v>2</v>
      </c>
      <c r="I22" s="22">
        <v>0</v>
      </c>
      <c r="J22" s="22">
        <v>1</v>
      </c>
      <c r="K22" s="22"/>
      <c r="L22" s="22">
        <v>17</v>
      </c>
    </row>
    <row r="23" spans="1:12" s="57" customFormat="1" ht="18.600000000000001" customHeight="1">
      <c r="A23" s="152"/>
      <c r="B23" s="153"/>
      <c r="C23" s="83" t="s">
        <v>5</v>
      </c>
      <c r="D23" s="22">
        <v>257</v>
      </c>
      <c r="E23" s="22">
        <v>206</v>
      </c>
      <c r="F23" s="22">
        <v>0</v>
      </c>
      <c r="G23" s="22"/>
      <c r="H23" s="22">
        <v>7</v>
      </c>
      <c r="I23" s="22">
        <v>0</v>
      </c>
      <c r="J23" s="22">
        <v>3</v>
      </c>
      <c r="K23" s="22"/>
      <c r="L23" s="22">
        <v>61</v>
      </c>
    </row>
    <row r="24" spans="1:12" s="57" customFormat="1" ht="18.600000000000001" customHeight="1">
      <c r="A24" s="152">
        <v>8</v>
      </c>
      <c r="B24" s="153" t="s">
        <v>126</v>
      </c>
      <c r="C24" s="83" t="s">
        <v>25</v>
      </c>
      <c r="D24" s="22">
        <v>104</v>
      </c>
      <c r="E24" s="22">
        <v>22</v>
      </c>
      <c r="F24" s="22">
        <v>0</v>
      </c>
      <c r="G24" s="22"/>
      <c r="H24" s="22">
        <v>0</v>
      </c>
      <c r="I24" s="22">
        <v>0</v>
      </c>
      <c r="J24" s="22">
        <v>0</v>
      </c>
      <c r="K24" s="22">
        <v>0</v>
      </c>
      <c r="L24" s="22">
        <v>82</v>
      </c>
    </row>
    <row r="25" spans="1:12" s="57" customFormat="1" ht="18.600000000000001" customHeight="1">
      <c r="A25" s="152"/>
      <c r="B25" s="153"/>
      <c r="C25" s="83" t="s">
        <v>5</v>
      </c>
      <c r="D25" s="22">
        <v>419</v>
      </c>
      <c r="E25" s="22">
        <v>84</v>
      </c>
      <c r="F25" s="22">
        <v>0</v>
      </c>
      <c r="G25" s="22"/>
      <c r="H25" s="22">
        <v>0</v>
      </c>
      <c r="I25" s="22">
        <v>0</v>
      </c>
      <c r="J25" s="22">
        <v>0</v>
      </c>
      <c r="K25" s="22">
        <v>0</v>
      </c>
      <c r="L25" s="22">
        <v>335</v>
      </c>
    </row>
    <row r="26" spans="1:12" s="57" customFormat="1" ht="18.600000000000001" customHeight="1">
      <c r="A26" s="152">
        <v>9</v>
      </c>
      <c r="B26" s="153" t="s">
        <v>127</v>
      </c>
      <c r="C26" s="83" t="s">
        <v>25</v>
      </c>
      <c r="D26" s="22">
        <v>65</v>
      </c>
      <c r="E26" s="22">
        <v>65</v>
      </c>
      <c r="F26" s="22">
        <v>0</v>
      </c>
      <c r="G26" s="22">
        <v>0</v>
      </c>
      <c r="H26" s="22">
        <v>0</v>
      </c>
      <c r="I26" s="22">
        <v>0</v>
      </c>
      <c r="J26" s="22">
        <v>210</v>
      </c>
      <c r="K26" s="22">
        <v>0</v>
      </c>
      <c r="L26" s="22">
        <v>210</v>
      </c>
    </row>
    <row r="27" spans="1:12" s="57" customFormat="1" ht="18.600000000000001" customHeight="1">
      <c r="A27" s="152"/>
      <c r="B27" s="153"/>
      <c r="C27" s="83" t="s">
        <v>5</v>
      </c>
      <c r="D27" s="22">
        <v>254</v>
      </c>
      <c r="E27" s="22">
        <v>254</v>
      </c>
      <c r="F27" s="22">
        <v>0</v>
      </c>
      <c r="G27" s="22">
        <v>0</v>
      </c>
      <c r="H27" s="22">
        <v>0</v>
      </c>
      <c r="I27" s="22">
        <v>0</v>
      </c>
      <c r="J27" s="22">
        <v>868</v>
      </c>
      <c r="K27" s="22">
        <v>0</v>
      </c>
      <c r="L27" s="22">
        <v>868</v>
      </c>
    </row>
    <row r="28" spans="1:12" s="57" customFormat="1" ht="18.600000000000001" customHeight="1">
      <c r="A28" s="152">
        <v>10</v>
      </c>
      <c r="B28" s="153" t="s">
        <v>128</v>
      </c>
      <c r="C28" s="83" t="s">
        <v>25</v>
      </c>
      <c r="D28" s="22">
        <v>29</v>
      </c>
      <c r="E28" s="22">
        <v>4</v>
      </c>
      <c r="F28" s="22">
        <v>0</v>
      </c>
      <c r="G28" s="22">
        <v>0</v>
      </c>
      <c r="H28" s="22">
        <v>0</v>
      </c>
      <c r="I28" s="22">
        <v>0</v>
      </c>
      <c r="J28" s="22">
        <v>6</v>
      </c>
      <c r="K28" s="22">
        <v>0</v>
      </c>
      <c r="L28" s="22">
        <v>31</v>
      </c>
    </row>
    <row r="29" spans="1:12" s="57" customFormat="1" ht="18.600000000000001" customHeight="1">
      <c r="A29" s="152"/>
      <c r="B29" s="153"/>
      <c r="C29" s="83" t="s">
        <v>5</v>
      </c>
      <c r="D29" s="22">
        <v>43</v>
      </c>
      <c r="E29" s="22">
        <v>6</v>
      </c>
      <c r="F29" s="22">
        <v>0</v>
      </c>
      <c r="G29" s="22">
        <v>0</v>
      </c>
      <c r="H29" s="22">
        <v>0</v>
      </c>
      <c r="I29" s="22">
        <v>0</v>
      </c>
      <c r="J29" s="22">
        <v>15</v>
      </c>
      <c r="K29" s="22">
        <v>0</v>
      </c>
      <c r="L29" s="22">
        <v>52</v>
      </c>
    </row>
    <row r="30" spans="1:12" s="57" customFormat="1" ht="18.600000000000001" customHeight="1">
      <c r="A30" s="152">
        <v>11</v>
      </c>
      <c r="B30" s="153" t="s">
        <v>129</v>
      </c>
      <c r="C30" s="83" t="s">
        <v>25</v>
      </c>
      <c r="D30" s="22"/>
      <c r="E30" s="22"/>
      <c r="F30" s="22"/>
      <c r="G30" s="22"/>
      <c r="H30" s="22"/>
      <c r="I30" s="22"/>
      <c r="J30" s="22"/>
      <c r="K30" s="22"/>
      <c r="L30" s="22">
        <v>0</v>
      </c>
    </row>
    <row r="31" spans="1:12" s="57" customFormat="1" ht="18.600000000000001" customHeight="1">
      <c r="A31" s="152"/>
      <c r="B31" s="153"/>
      <c r="C31" s="83" t="s">
        <v>5</v>
      </c>
      <c r="D31" s="22"/>
      <c r="E31" s="22"/>
      <c r="F31" s="22"/>
      <c r="G31" s="22"/>
      <c r="H31" s="22"/>
      <c r="I31" s="22"/>
      <c r="J31" s="22"/>
      <c r="K31" s="22"/>
      <c r="L31" s="22">
        <v>0</v>
      </c>
    </row>
    <row r="32" spans="1:12" s="57" customFormat="1" ht="18.600000000000001" customHeight="1">
      <c r="A32" s="152">
        <v>12</v>
      </c>
      <c r="B32" s="153" t="s">
        <v>130</v>
      </c>
      <c r="C32" s="83" t="s">
        <v>25</v>
      </c>
      <c r="D32" s="22">
        <v>131</v>
      </c>
      <c r="E32" s="22">
        <v>39</v>
      </c>
      <c r="F32" s="22">
        <v>0</v>
      </c>
      <c r="G32" s="22">
        <v>0</v>
      </c>
      <c r="H32" s="22">
        <v>15</v>
      </c>
      <c r="I32" s="22">
        <v>0</v>
      </c>
      <c r="J32" s="22">
        <v>64</v>
      </c>
      <c r="K32" s="22">
        <v>0</v>
      </c>
      <c r="L32" s="22">
        <v>171</v>
      </c>
    </row>
    <row r="33" spans="1:12" s="57" customFormat="1" ht="18.600000000000001" customHeight="1">
      <c r="A33" s="152"/>
      <c r="B33" s="153"/>
      <c r="C33" s="83" t="s">
        <v>5</v>
      </c>
      <c r="D33" s="22">
        <v>455</v>
      </c>
      <c r="E33" s="22">
        <v>130</v>
      </c>
      <c r="F33" s="22">
        <v>0</v>
      </c>
      <c r="G33" s="22">
        <v>1</v>
      </c>
      <c r="H33" s="22">
        <v>57</v>
      </c>
      <c r="I33" s="22">
        <v>0</v>
      </c>
      <c r="J33" s="22">
        <v>257</v>
      </c>
      <c r="K33" s="22">
        <v>0</v>
      </c>
      <c r="L33" s="22">
        <v>638</v>
      </c>
    </row>
    <row r="34" spans="1:12" s="57" customFormat="1" ht="18.600000000000001" customHeight="1">
      <c r="A34" s="152">
        <v>13</v>
      </c>
      <c r="B34" s="153" t="s">
        <v>131</v>
      </c>
      <c r="C34" s="83" t="s">
        <v>25</v>
      </c>
      <c r="D34" s="22"/>
      <c r="E34" s="22"/>
      <c r="F34" s="22"/>
      <c r="G34" s="22"/>
      <c r="H34" s="22"/>
      <c r="I34" s="22"/>
      <c r="J34" s="22"/>
      <c r="K34" s="22"/>
      <c r="L34" s="22">
        <v>0</v>
      </c>
    </row>
    <row r="35" spans="1:12" s="57" customFormat="1" ht="18.600000000000001" customHeight="1">
      <c r="A35" s="152"/>
      <c r="B35" s="153"/>
      <c r="C35" s="83" t="s">
        <v>5</v>
      </c>
      <c r="D35" s="22"/>
      <c r="E35" s="22"/>
      <c r="F35" s="22"/>
      <c r="G35" s="22"/>
      <c r="H35" s="22"/>
      <c r="I35" s="22"/>
      <c r="J35" s="22"/>
      <c r="K35" s="22"/>
      <c r="L35" s="22">
        <v>0</v>
      </c>
    </row>
    <row r="36" spans="1:12" s="57" customFormat="1" ht="18.600000000000001" customHeight="1">
      <c r="A36" s="152">
        <v>14</v>
      </c>
      <c r="B36" s="153" t="s">
        <v>132</v>
      </c>
      <c r="C36" s="83" t="s">
        <v>25</v>
      </c>
      <c r="D36" s="22"/>
      <c r="E36" s="22"/>
      <c r="F36" s="22"/>
      <c r="G36" s="22"/>
      <c r="H36" s="22"/>
      <c r="I36" s="22"/>
      <c r="J36" s="22"/>
      <c r="K36" s="22"/>
      <c r="L36" s="22">
        <v>0</v>
      </c>
    </row>
    <row r="37" spans="1:12" s="57" customFormat="1" ht="18.600000000000001" customHeight="1">
      <c r="A37" s="152"/>
      <c r="B37" s="153"/>
      <c r="C37" s="83" t="s">
        <v>5</v>
      </c>
      <c r="D37" s="22"/>
      <c r="E37" s="22"/>
      <c r="F37" s="22"/>
      <c r="G37" s="22"/>
      <c r="H37" s="22"/>
      <c r="I37" s="22"/>
      <c r="J37" s="22"/>
      <c r="K37" s="22"/>
      <c r="L37" s="22">
        <v>0</v>
      </c>
    </row>
    <row r="38" spans="1:12" s="57" customFormat="1" ht="18.600000000000001" customHeight="1">
      <c r="A38" s="152">
        <v>15</v>
      </c>
      <c r="B38" s="153" t="s">
        <v>133</v>
      </c>
      <c r="C38" s="83" t="s">
        <v>25</v>
      </c>
      <c r="D38" s="22">
        <v>135</v>
      </c>
      <c r="E38" s="22">
        <v>81</v>
      </c>
      <c r="F38" s="22">
        <v>3</v>
      </c>
      <c r="G38" s="22"/>
      <c r="H38" s="22">
        <v>5</v>
      </c>
      <c r="I38" s="22">
        <v>1</v>
      </c>
      <c r="J38" s="22">
        <v>19</v>
      </c>
      <c r="K38" s="22"/>
      <c r="L38" s="22">
        <v>76</v>
      </c>
    </row>
    <row r="39" spans="1:12" s="57" customFormat="1" ht="18.600000000000001" customHeight="1">
      <c r="A39" s="152"/>
      <c r="B39" s="153"/>
      <c r="C39" s="83" t="s">
        <v>5</v>
      </c>
      <c r="D39" s="22">
        <v>563</v>
      </c>
      <c r="E39" s="22">
        <v>338</v>
      </c>
      <c r="F39" s="22">
        <v>9</v>
      </c>
      <c r="G39" s="22">
        <v>6</v>
      </c>
      <c r="H39" s="22">
        <v>15</v>
      </c>
      <c r="I39" s="22">
        <v>2</v>
      </c>
      <c r="J39" s="22">
        <v>72</v>
      </c>
      <c r="K39" s="22">
        <v>0</v>
      </c>
      <c r="L39" s="22">
        <v>299</v>
      </c>
    </row>
    <row r="40" spans="1:12" s="57" customFormat="1" ht="18.600000000000001" customHeight="1">
      <c r="A40" s="152">
        <v>16</v>
      </c>
      <c r="B40" s="153" t="s">
        <v>134</v>
      </c>
      <c r="C40" s="83" t="s">
        <v>25</v>
      </c>
      <c r="D40" s="22">
        <v>139</v>
      </c>
      <c r="E40" s="22"/>
      <c r="F40" s="22"/>
      <c r="G40" s="22"/>
      <c r="H40" s="22"/>
      <c r="I40" s="22"/>
      <c r="J40" s="22"/>
      <c r="K40" s="22"/>
      <c r="L40" s="22">
        <v>139</v>
      </c>
    </row>
    <row r="41" spans="1:12" s="57" customFormat="1" ht="18.600000000000001" customHeight="1">
      <c r="A41" s="152"/>
      <c r="B41" s="153"/>
      <c r="C41" s="83" t="s">
        <v>5</v>
      </c>
      <c r="D41" s="22">
        <v>570</v>
      </c>
      <c r="E41" s="22"/>
      <c r="F41" s="22"/>
      <c r="G41" s="22">
        <v>5</v>
      </c>
      <c r="H41" s="22"/>
      <c r="I41" s="22"/>
      <c r="J41" s="22"/>
      <c r="K41" s="22"/>
      <c r="L41" s="22">
        <v>565</v>
      </c>
    </row>
    <row r="42" spans="1:12" s="57" customFormat="1" ht="18.600000000000001" customHeight="1">
      <c r="A42" s="152">
        <v>17</v>
      </c>
      <c r="B42" s="153" t="s">
        <v>135</v>
      </c>
      <c r="C42" s="83" t="s">
        <v>25</v>
      </c>
      <c r="D42" s="22"/>
      <c r="E42" s="22"/>
      <c r="F42" s="22"/>
      <c r="G42" s="22"/>
      <c r="H42" s="22"/>
      <c r="I42" s="22"/>
      <c r="J42" s="22"/>
      <c r="K42" s="22"/>
      <c r="L42" s="22">
        <v>0</v>
      </c>
    </row>
    <row r="43" spans="1:12" s="57" customFormat="1" ht="18.600000000000001" customHeight="1">
      <c r="A43" s="152"/>
      <c r="B43" s="153"/>
      <c r="C43" s="83" t="s">
        <v>5</v>
      </c>
      <c r="D43" s="22"/>
      <c r="E43" s="22"/>
      <c r="F43" s="22"/>
      <c r="G43" s="22"/>
      <c r="H43" s="22"/>
      <c r="I43" s="22"/>
      <c r="J43" s="22"/>
      <c r="K43" s="22"/>
      <c r="L43" s="22">
        <v>0</v>
      </c>
    </row>
    <row r="44" spans="1:12" s="57" customFormat="1" ht="18.600000000000001" customHeight="1">
      <c r="A44" s="152">
        <v>18</v>
      </c>
      <c r="B44" s="153" t="s">
        <v>136</v>
      </c>
      <c r="C44" s="83" t="s">
        <v>25</v>
      </c>
      <c r="D44" s="22">
        <v>11</v>
      </c>
      <c r="E44" s="22">
        <v>3</v>
      </c>
      <c r="F44" s="22">
        <v>0</v>
      </c>
      <c r="G44" s="22">
        <v>0</v>
      </c>
      <c r="H44" s="22">
        <v>0</v>
      </c>
      <c r="I44" s="22">
        <v>0</v>
      </c>
      <c r="J44" s="22">
        <v>0</v>
      </c>
      <c r="K44" s="22">
        <v>0</v>
      </c>
      <c r="L44" s="22">
        <v>8</v>
      </c>
    </row>
    <row r="45" spans="1:12" s="57" customFormat="1" ht="18.600000000000001" customHeight="1">
      <c r="A45" s="152"/>
      <c r="B45" s="153"/>
      <c r="C45" s="83" t="s">
        <v>5</v>
      </c>
      <c r="D45" s="22">
        <v>30</v>
      </c>
      <c r="E45" s="22">
        <v>10</v>
      </c>
      <c r="F45" s="22">
        <v>0</v>
      </c>
      <c r="G45" s="22">
        <v>0</v>
      </c>
      <c r="H45" s="22">
        <v>0</v>
      </c>
      <c r="I45" s="22">
        <v>0</v>
      </c>
      <c r="J45" s="22">
        <v>0</v>
      </c>
      <c r="K45" s="22">
        <v>0</v>
      </c>
      <c r="L45" s="22">
        <v>20</v>
      </c>
    </row>
    <row r="46" spans="1:12" s="57" customFormat="1" ht="18.600000000000001" customHeight="1">
      <c r="A46" s="152">
        <v>19</v>
      </c>
      <c r="B46" s="153" t="s">
        <v>137</v>
      </c>
      <c r="C46" s="83" t="s">
        <v>25</v>
      </c>
      <c r="D46" s="22">
        <v>24</v>
      </c>
      <c r="E46" s="22">
        <v>9</v>
      </c>
      <c r="F46" s="22">
        <v>0</v>
      </c>
      <c r="G46" s="22">
        <v>0</v>
      </c>
      <c r="H46" s="22">
        <v>5</v>
      </c>
      <c r="I46" s="22">
        <v>0</v>
      </c>
      <c r="J46" s="22">
        <v>11</v>
      </c>
      <c r="K46" s="22">
        <v>0</v>
      </c>
      <c r="L46" s="22">
        <v>31</v>
      </c>
    </row>
    <row r="47" spans="1:12" s="57" customFormat="1" ht="18.600000000000001" customHeight="1">
      <c r="A47" s="152"/>
      <c r="B47" s="153"/>
      <c r="C47" s="83" t="s">
        <v>5</v>
      </c>
      <c r="D47" s="22">
        <v>100</v>
      </c>
      <c r="E47" s="22">
        <v>24</v>
      </c>
      <c r="F47" s="22">
        <v>0</v>
      </c>
      <c r="G47" s="22">
        <v>0</v>
      </c>
      <c r="H47" s="22">
        <v>13</v>
      </c>
      <c r="I47" s="22">
        <v>0</v>
      </c>
      <c r="J47" s="22">
        <v>46</v>
      </c>
      <c r="K47" s="22">
        <v>0</v>
      </c>
      <c r="L47" s="22">
        <v>135</v>
      </c>
    </row>
    <row r="48" spans="1:12" s="57" customFormat="1" ht="18.600000000000001" customHeight="1">
      <c r="A48" s="152">
        <v>20</v>
      </c>
      <c r="B48" s="153" t="s">
        <v>138</v>
      </c>
      <c r="C48" s="83" t="s">
        <v>25</v>
      </c>
      <c r="D48" s="22"/>
      <c r="E48" s="22"/>
      <c r="F48" s="22"/>
      <c r="G48" s="22"/>
      <c r="H48" s="22"/>
      <c r="I48" s="22"/>
      <c r="J48" s="22"/>
      <c r="K48" s="22"/>
      <c r="L48" s="22">
        <v>0</v>
      </c>
    </row>
    <row r="49" spans="1:13" s="57" customFormat="1" ht="18.600000000000001" customHeight="1">
      <c r="A49" s="152"/>
      <c r="B49" s="153"/>
      <c r="C49" s="83" t="s">
        <v>5</v>
      </c>
      <c r="D49" s="22"/>
      <c r="E49" s="22"/>
      <c r="F49" s="22"/>
      <c r="G49" s="22"/>
      <c r="H49" s="22"/>
      <c r="I49" s="22"/>
      <c r="J49" s="22"/>
      <c r="K49" s="22"/>
      <c r="L49" s="22">
        <v>0</v>
      </c>
    </row>
    <row r="50" spans="1:13" s="57" customFormat="1" ht="18.600000000000001" customHeight="1">
      <c r="A50" s="152">
        <v>21</v>
      </c>
      <c r="B50" s="153" t="s">
        <v>139</v>
      </c>
      <c r="C50" s="83" t="s">
        <v>25</v>
      </c>
      <c r="D50" s="22">
        <v>69</v>
      </c>
      <c r="E50" s="22">
        <v>41</v>
      </c>
      <c r="F50" s="22">
        <v>0</v>
      </c>
      <c r="G50" s="22">
        <v>0</v>
      </c>
      <c r="H50" s="22">
        <v>2</v>
      </c>
      <c r="I50" s="22">
        <v>0</v>
      </c>
      <c r="J50" s="22">
        <v>0</v>
      </c>
      <c r="K50" s="22">
        <v>0</v>
      </c>
      <c r="L50" s="22">
        <v>30</v>
      </c>
    </row>
    <row r="51" spans="1:13" s="57" customFormat="1" ht="18.600000000000001" customHeight="1">
      <c r="A51" s="152"/>
      <c r="B51" s="153"/>
      <c r="C51" s="83" t="s">
        <v>5</v>
      </c>
      <c r="D51" s="22">
        <v>232</v>
      </c>
      <c r="E51" s="22">
        <v>139</v>
      </c>
      <c r="F51" s="22">
        <v>0</v>
      </c>
      <c r="G51" s="22">
        <v>0</v>
      </c>
      <c r="H51" s="22">
        <v>7</v>
      </c>
      <c r="I51" s="22">
        <v>0</v>
      </c>
      <c r="J51" s="22">
        <v>0</v>
      </c>
      <c r="K51" s="22">
        <v>0</v>
      </c>
      <c r="L51" s="22">
        <v>100</v>
      </c>
    </row>
    <row r="52" spans="1:13" s="57" customFormat="1" ht="18.600000000000001" customHeight="1">
      <c r="A52" s="152">
        <v>22</v>
      </c>
      <c r="B52" s="153" t="s">
        <v>140</v>
      </c>
      <c r="C52" s="83" t="s">
        <v>25</v>
      </c>
      <c r="D52" s="22"/>
      <c r="E52" s="22"/>
      <c r="F52" s="22"/>
      <c r="G52" s="22"/>
      <c r="H52" s="22"/>
      <c r="I52" s="22"/>
      <c r="J52" s="22"/>
      <c r="K52" s="22"/>
      <c r="L52" s="22">
        <v>0</v>
      </c>
    </row>
    <row r="53" spans="1:13" s="57" customFormat="1" ht="18.600000000000001" customHeight="1">
      <c r="A53" s="152"/>
      <c r="B53" s="153"/>
      <c r="C53" s="83" t="s">
        <v>5</v>
      </c>
      <c r="D53" s="22"/>
      <c r="E53" s="22"/>
      <c r="F53" s="22"/>
      <c r="G53" s="22"/>
      <c r="H53" s="22"/>
      <c r="I53" s="22"/>
      <c r="J53" s="22"/>
      <c r="K53" s="22"/>
      <c r="L53" s="22">
        <v>0</v>
      </c>
    </row>
    <row r="54" spans="1:13" s="57" customFormat="1" ht="18.600000000000001" customHeight="1">
      <c r="A54" s="152">
        <v>23</v>
      </c>
      <c r="B54" s="153" t="s">
        <v>141</v>
      </c>
      <c r="C54" s="83" t="s">
        <v>25</v>
      </c>
      <c r="D54" s="22">
        <v>6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  <c r="J54" s="22">
        <v>0</v>
      </c>
      <c r="K54" s="22">
        <v>0</v>
      </c>
      <c r="L54" s="22">
        <v>6</v>
      </c>
    </row>
    <row r="55" spans="1:13" s="57" customFormat="1" ht="18.600000000000001" customHeight="1">
      <c r="A55" s="152"/>
      <c r="B55" s="153"/>
      <c r="C55" s="83" t="s">
        <v>5</v>
      </c>
      <c r="D55" s="22">
        <v>15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  <c r="J55" s="22">
        <v>0</v>
      </c>
      <c r="K55" s="22">
        <v>0</v>
      </c>
      <c r="L55" s="22">
        <v>15</v>
      </c>
      <c r="M55" s="58">
        <f>H55+I55+J55+K55</f>
        <v>0</v>
      </c>
    </row>
    <row r="56" spans="1:13" s="57" customFormat="1" ht="18.600000000000001" customHeight="1">
      <c r="A56" s="152">
        <v>24</v>
      </c>
      <c r="B56" s="153" t="s">
        <v>142</v>
      </c>
      <c r="C56" s="83" t="s">
        <v>25</v>
      </c>
      <c r="D56" s="22">
        <v>59</v>
      </c>
      <c r="E56" s="22">
        <v>39</v>
      </c>
      <c r="F56" s="22">
        <v>0</v>
      </c>
      <c r="G56" s="22"/>
      <c r="H56" s="22">
        <v>0</v>
      </c>
      <c r="I56" s="22">
        <v>1</v>
      </c>
      <c r="J56" s="22">
        <v>26</v>
      </c>
      <c r="K56" s="22"/>
      <c r="L56" s="22">
        <v>47</v>
      </c>
    </row>
    <row r="57" spans="1:13" s="57" customFormat="1" ht="18.600000000000001" customHeight="1">
      <c r="A57" s="152"/>
      <c r="B57" s="153"/>
      <c r="C57" s="83" t="s">
        <v>5</v>
      </c>
      <c r="D57" s="22">
        <v>227</v>
      </c>
      <c r="E57" s="22">
        <v>135</v>
      </c>
      <c r="F57" s="22">
        <v>0</v>
      </c>
      <c r="G57" s="22">
        <v>25</v>
      </c>
      <c r="H57" s="22">
        <v>0</v>
      </c>
      <c r="I57" s="22">
        <v>2</v>
      </c>
      <c r="J57" s="22">
        <v>88</v>
      </c>
      <c r="K57" s="22"/>
      <c r="L57" s="22">
        <v>157</v>
      </c>
    </row>
    <row r="58" spans="1:13" s="57" customFormat="1" ht="18.600000000000001" customHeight="1">
      <c r="A58" s="152">
        <v>25</v>
      </c>
      <c r="B58" s="153" t="s">
        <v>143</v>
      </c>
      <c r="C58" s="83" t="s">
        <v>25</v>
      </c>
      <c r="D58" s="22"/>
      <c r="E58" s="22"/>
      <c r="F58" s="22"/>
      <c r="G58" s="22"/>
      <c r="H58" s="22"/>
      <c r="I58" s="22"/>
      <c r="J58" s="22"/>
      <c r="K58" s="22"/>
      <c r="L58" s="22">
        <v>0</v>
      </c>
    </row>
    <row r="59" spans="1:13" s="57" customFormat="1" ht="18.600000000000001" customHeight="1">
      <c r="A59" s="152"/>
      <c r="B59" s="153"/>
      <c r="C59" s="83" t="s">
        <v>5</v>
      </c>
      <c r="D59" s="22"/>
      <c r="E59" s="22"/>
      <c r="F59" s="22"/>
      <c r="G59" s="22"/>
      <c r="H59" s="22"/>
      <c r="I59" s="22"/>
      <c r="J59" s="22"/>
      <c r="K59" s="22"/>
      <c r="L59" s="22">
        <v>0</v>
      </c>
    </row>
    <row r="60" spans="1:13" s="57" customFormat="1" ht="18.600000000000001" customHeight="1">
      <c r="A60" s="152">
        <v>26</v>
      </c>
      <c r="B60" s="153" t="s">
        <v>144</v>
      </c>
      <c r="C60" s="83" t="s">
        <v>25</v>
      </c>
      <c r="D60" s="22">
        <v>0</v>
      </c>
      <c r="E60" s="22">
        <v>0</v>
      </c>
      <c r="F60" s="22">
        <v>0</v>
      </c>
      <c r="G60" s="22">
        <v>0</v>
      </c>
      <c r="H60" s="22">
        <v>15</v>
      </c>
      <c r="I60" s="22">
        <v>1</v>
      </c>
      <c r="J60" s="22">
        <v>11</v>
      </c>
      <c r="K60" s="22"/>
      <c r="L60" s="22">
        <v>27</v>
      </c>
    </row>
    <row r="61" spans="1:13" s="57" customFormat="1" ht="18.600000000000001" customHeight="1">
      <c r="A61" s="152"/>
      <c r="B61" s="153"/>
      <c r="C61" s="83" t="s">
        <v>5</v>
      </c>
      <c r="D61" s="22">
        <v>0</v>
      </c>
      <c r="E61" s="22">
        <v>0</v>
      </c>
      <c r="F61" s="22">
        <v>0</v>
      </c>
      <c r="G61" s="22">
        <v>0</v>
      </c>
      <c r="H61" s="22">
        <v>38</v>
      </c>
      <c r="I61" s="22">
        <v>2</v>
      </c>
      <c r="J61" s="22">
        <v>39</v>
      </c>
      <c r="K61" s="22">
        <v>0</v>
      </c>
      <c r="L61" s="22">
        <v>79</v>
      </c>
    </row>
    <row r="62" spans="1:13" s="57" customFormat="1" ht="18.600000000000001" customHeight="1">
      <c r="A62" s="152">
        <v>27</v>
      </c>
      <c r="B62" s="153" t="s">
        <v>145</v>
      </c>
      <c r="C62" s="83" t="s">
        <v>25</v>
      </c>
      <c r="D62" s="22">
        <v>22</v>
      </c>
      <c r="E62" s="22">
        <v>24</v>
      </c>
      <c r="F62" s="22">
        <v>0</v>
      </c>
      <c r="G62" s="22">
        <v>5</v>
      </c>
      <c r="H62" s="22">
        <v>5</v>
      </c>
      <c r="I62" s="22">
        <v>5</v>
      </c>
      <c r="J62" s="22">
        <v>0</v>
      </c>
      <c r="K62" s="22">
        <v>2</v>
      </c>
      <c r="L62" s="22">
        <v>5</v>
      </c>
    </row>
    <row r="63" spans="1:13" s="57" customFormat="1" ht="18.600000000000001" customHeight="1">
      <c r="A63" s="152"/>
      <c r="B63" s="153"/>
      <c r="C63" s="83" t="s">
        <v>5</v>
      </c>
      <c r="D63" s="22">
        <v>101</v>
      </c>
      <c r="E63" s="22">
        <v>90</v>
      </c>
      <c r="F63" s="22">
        <v>0</v>
      </c>
      <c r="G63" s="22">
        <v>22</v>
      </c>
      <c r="H63" s="22">
        <v>11</v>
      </c>
      <c r="I63" s="22">
        <v>11</v>
      </c>
      <c r="J63" s="22">
        <v>0</v>
      </c>
      <c r="K63" s="22"/>
      <c r="L63" s="22">
        <v>11</v>
      </c>
    </row>
    <row r="64" spans="1:13" s="57" customFormat="1" ht="18.600000000000001" customHeight="1">
      <c r="A64" s="152">
        <v>28</v>
      </c>
      <c r="B64" s="153" t="s">
        <v>146</v>
      </c>
      <c r="C64" s="83" t="s">
        <v>25</v>
      </c>
      <c r="D64" s="22">
        <v>20</v>
      </c>
      <c r="E64" s="22">
        <v>6</v>
      </c>
      <c r="F64" s="22">
        <v>0</v>
      </c>
      <c r="G64" s="22">
        <v>0</v>
      </c>
      <c r="H64" s="22">
        <v>0</v>
      </c>
      <c r="I64" s="22">
        <v>0</v>
      </c>
      <c r="J64" s="22">
        <v>0</v>
      </c>
      <c r="K64" s="22">
        <v>0</v>
      </c>
      <c r="L64" s="22">
        <v>14</v>
      </c>
    </row>
    <row r="65" spans="1:12" s="57" customFormat="1" ht="18.600000000000001" customHeight="1">
      <c r="A65" s="152"/>
      <c r="B65" s="153"/>
      <c r="C65" s="83" t="s">
        <v>5</v>
      </c>
      <c r="D65" s="22">
        <v>55</v>
      </c>
      <c r="E65" s="22">
        <v>18</v>
      </c>
      <c r="F65" s="22">
        <v>0</v>
      </c>
      <c r="G65" s="22">
        <v>6</v>
      </c>
      <c r="H65" s="22">
        <v>0</v>
      </c>
      <c r="I65" s="22">
        <v>0</v>
      </c>
      <c r="J65" s="22">
        <v>0</v>
      </c>
      <c r="K65" s="22">
        <v>0</v>
      </c>
      <c r="L65" s="22">
        <v>31</v>
      </c>
    </row>
    <row r="66" spans="1:12" s="57" customFormat="1" ht="18.600000000000001" customHeight="1">
      <c r="A66" s="152">
        <v>29</v>
      </c>
      <c r="B66" s="153" t="s">
        <v>147</v>
      </c>
      <c r="C66" s="83" t="s">
        <v>25</v>
      </c>
      <c r="D66" s="22">
        <v>140</v>
      </c>
      <c r="E66" s="22">
        <v>59</v>
      </c>
      <c r="F66" s="22">
        <v>5</v>
      </c>
      <c r="G66" s="22">
        <v>0</v>
      </c>
      <c r="H66" s="22">
        <v>1</v>
      </c>
      <c r="I66" s="22"/>
      <c r="J66" s="22">
        <v>83</v>
      </c>
      <c r="K66" s="22">
        <v>1</v>
      </c>
      <c r="L66" s="22">
        <v>161</v>
      </c>
    </row>
    <row r="67" spans="1:12" s="57" customFormat="1" ht="18.600000000000001" customHeight="1">
      <c r="A67" s="152"/>
      <c r="B67" s="153"/>
      <c r="C67" s="83" t="s">
        <v>5</v>
      </c>
      <c r="D67" s="22">
        <v>482</v>
      </c>
      <c r="E67" s="22">
        <v>202</v>
      </c>
      <c r="F67" s="22">
        <v>18</v>
      </c>
      <c r="G67" s="22">
        <v>0</v>
      </c>
      <c r="H67" s="22">
        <v>6</v>
      </c>
      <c r="I67" s="22"/>
      <c r="J67" s="22">
        <v>282</v>
      </c>
      <c r="K67" s="22">
        <v>1</v>
      </c>
      <c r="L67" s="22">
        <v>551</v>
      </c>
    </row>
    <row r="68" spans="1:12" s="57" customFormat="1" ht="18.600000000000001" customHeight="1">
      <c r="A68" s="152">
        <v>30</v>
      </c>
      <c r="B68" s="153" t="s">
        <v>148</v>
      </c>
      <c r="C68" s="83" t="s">
        <v>25</v>
      </c>
      <c r="D68" s="22">
        <v>19</v>
      </c>
      <c r="E68" s="22">
        <v>2</v>
      </c>
      <c r="F68" s="22">
        <v>16</v>
      </c>
      <c r="G68" s="22"/>
      <c r="H68" s="22">
        <v>0</v>
      </c>
      <c r="I68" s="22"/>
      <c r="J68" s="22">
        <v>9</v>
      </c>
      <c r="K68" s="22"/>
      <c r="L68" s="22">
        <v>10</v>
      </c>
    </row>
    <row r="69" spans="1:12" s="57" customFormat="1" ht="18.600000000000001" customHeight="1">
      <c r="A69" s="152"/>
      <c r="B69" s="153"/>
      <c r="C69" s="83" t="s">
        <v>5</v>
      </c>
      <c r="D69" s="22">
        <v>70</v>
      </c>
      <c r="E69" s="22">
        <v>10</v>
      </c>
      <c r="F69" s="22">
        <v>55</v>
      </c>
      <c r="G69" s="22"/>
      <c r="H69" s="22">
        <v>0</v>
      </c>
      <c r="I69" s="22"/>
      <c r="J69" s="22">
        <v>29</v>
      </c>
      <c r="K69" s="22"/>
      <c r="L69" s="22">
        <v>34</v>
      </c>
    </row>
    <row r="70" spans="1:12" s="57" customFormat="1" ht="18.600000000000001" customHeight="1">
      <c r="A70" s="152">
        <v>31</v>
      </c>
      <c r="B70" s="153" t="s">
        <v>149</v>
      </c>
      <c r="C70" s="83" t="s">
        <v>25</v>
      </c>
      <c r="D70" s="22">
        <v>3</v>
      </c>
      <c r="E70" s="22">
        <v>0</v>
      </c>
      <c r="F70" s="22">
        <v>0</v>
      </c>
      <c r="G70" s="22">
        <v>0</v>
      </c>
      <c r="H70" s="22"/>
      <c r="I70" s="22"/>
      <c r="J70" s="22">
        <v>25</v>
      </c>
      <c r="K70" s="22">
        <v>0</v>
      </c>
      <c r="L70" s="22">
        <v>28</v>
      </c>
    </row>
    <row r="71" spans="1:12" s="57" customFormat="1" ht="18.600000000000001" customHeight="1">
      <c r="A71" s="152"/>
      <c r="B71" s="153"/>
      <c r="C71" s="83" t="s">
        <v>5</v>
      </c>
      <c r="D71" s="22">
        <v>10</v>
      </c>
      <c r="E71" s="22">
        <v>0</v>
      </c>
      <c r="F71" s="22">
        <v>0</v>
      </c>
      <c r="G71" s="22">
        <v>0</v>
      </c>
      <c r="H71" s="22"/>
      <c r="I71" s="22"/>
      <c r="J71" s="22">
        <v>94</v>
      </c>
      <c r="K71" s="22">
        <v>0</v>
      </c>
      <c r="L71" s="22">
        <v>104</v>
      </c>
    </row>
    <row r="72" spans="1:12" s="57" customFormat="1" ht="18.600000000000001" customHeight="1">
      <c r="A72" s="152">
        <v>32</v>
      </c>
      <c r="B72" s="153" t="s">
        <v>150</v>
      </c>
      <c r="C72" s="83" t="s">
        <v>25</v>
      </c>
      <c r="D72" s="22">
        <v>4</v>
      </c>
      <c r="E72" s="22">
        <v>1</v>
      </c>
      <c r="F72" s="22">
        <v>3</v>
      </c>
      <c r="G72" s="22"/>
      <c r="H72" s="22">
        <v>0</v>
      </c>
      <c r="I72" s="22">
        <v>0</v>
      </c>
      <c r="J72" s="22">
        <v>10</v>
      </c>
      <c r="K72" s="22"/>
      <c r="L72" s="22">
        <v>10</v>
      </c>
    </row>
    <row r="73" spans="1:12" s="57" customFormat="1" ht="18.600000000000001" customHeight="1">
      <c r="A73" s="152"/>
      <c r="B73" s="153"/>
      <c r="C73" s="83" t="s">
        <v>5</v>
      </c>
      <c r="D73" s="22">
        <v>11</v>
      </c>
      <c r="E73" s="22">
        <v>4</v>
      </c>
      <c r="F73" s="22">
        <v>7</v>
      </c>
      <c r="G73" s="22"/>
      <c r="H73" s="22">
        <v>0</v>
      </c>
      <c r="I73" s="22">
        <v>0</v>
      </c>
      <c r="J73" s="22">
        <v>31</v>
      </c>
      <c r="K73" s="22"/>
      <c r="L73" s="22">
        <v>31</v>
      </c>
    </row>
    <row r="74" spans="1:12" s="57" customFormat="1" ht="18.600000000000001" customHeight="1">
      <c r="A74" s="152">
        <v>33</v>
      </c>
      <c r="B74" s="153" t="s">
        <v>151</v>
      </c>
      <c r="C74" s="83" t="s">
        <v>25</v>
      </c>
      <c r="D74" s="22">
        <v>23</v>
      </c>
      <c r="E74" s="22">
        <v>17</v>
      </c>
      <c r="F74" s="22">
        <v>0</v>
      </c>
      <c r="G74" s="22">
        <v>0</v>
      </c>
      <c r="H74" s="22">
        <v>0</v>
      </c>
      <c r="I74" s="22">
        <v>0</v>
      </c>
      <c r="J74" s="22">
        <v>0</v>
      </c>
      <c r="K74" s="22">
        <v>0</v>
      </c>
      <c r="L74" s="22">
        <v>6</v>
      </c>
    </row>
    <row r="75" spans="1:12" s="57" customFormat="1" ht="18.600000000000001" customHeight="1">
      <c r="A75" s="152"/>
      <c r="B75" s="153"/>
      <c r="C75" s="83" t="s">
        <v>5</v>
      </c>
      <c r="D75" s="22">
        <v>59</v>
      </c>
      <c r="E75" s="22">
        <v>42</v>
      </c>
      <c r="F75" s="22">
        <v>0</v>
      </c>
      <c r="G75" s="22">
        <v>0</v>
      </c>
      <c r="H75" s="22">
        <v>0</v>
      </c>
      <c r="I75" s="22">
        <v>0</v>
      </c>
      <c r="J75" s="22">
        <v>0</v>
      </c>
      <c r="K75" s="22">
        <v>0</v>
      </c>
      <c r="L75" s="22">
        <v>17</v>
      </c>
    </row>
    <row r="76" spans="1:12" s="57" customFormat="1" ht="18.600000000000001" customHeight="1">
      <c r="A76" s="152">
        <v>34</v>
      </c>
      <c r="B76" s="153" t="s">
        <v>152</v>
      </c>
      <c r="C76" s="83" t="s">
        <v>25</v>
      </c>
      <c r="D76" s="22"/>
      <c r="E76" s="22"/>
      <c r="F76" s="22"/>
      <c r="G76" s="22"/>
      <c r="H76" s="22"/>
      <c r="I76" s="22"/>
      <c r="J76" s="22"/>
      <c r="K76" s="22"/>
      <c r="L76" s="22">
        <v>0</v>
      </c>
    </row>
    <row r="77" spans="1:12" s="57" customFormat="1" ht="18.600000000000001" customHeight="1">
      <c r="A77" s="152"/>
      <c r="B77" s="153"/>
      <c r="C77" s="83" t="s">
        <v>5</v>
      </c>
      <c r="D77" s="22"/>
      <c r="E77" s="22"/>
      <c r="F77" s="22"/>
      <c r="G77" s="22"/>
      <c r="H77" s="22"/>
      <c r="I77" s="22"/>
      <c r="J77" s="22"/>
      <c r="K77" s="22"/>
      <c r="L77" s="22">
        <v>0</v>
      </c>
    </row>
    <row r="78" spans="1:12" s="57" customFormat="1" ht="18.600000000000001" customHeight="1">
      <c r="A78" s="152">
        <v>35</v>
      </c>
      <c r="B78" s="153" t="s">
        <v>153</v>
      </c>
      <c r="C78" s="83" t="s">
        <v>25</v>
      </c>
      <c r="D78" s="22">
        <v>35</v>
      </c>
      <c r="E78" s="22">
        <v>29</v>
      </c>
      <c r="F78" s="22">
        <v>0</v>
      </c>
      <c r="G78" s="22"/>
      <c r="H78" s="22">
        <v>0</v>
      </c>
      <c r="I78" s="22">
        <v>0</v>
      </c>
      <c r="J78" s="22">
        <v>0</v>
      </c>
      <c r="K78" s="22">
        <v>11</v>
      </c>
      <c r="L78" s="22">
        <v>17</v>
      </c>
    </row>
    <row r="79" spans="1:12" s="57" customFormat="1" ht="18.600000000000001" customHeight="1">
      <c r="A79" s="152"/>
      <c r="B79" s="153"/>
      <c r="C79" s="83" t="s">
        <v>5</v>
      </c>
      <c r="D79" s="22">
        <v>114</v>
      </c>
      <c r="E79" s="22">
        <v>94</v>
      </c>
      <c r="F79" s="22">
        <v>0</v>
      </c>
      <c r="G79" s="22"/>
      <c r="H79" s="22">
        <v>0</v>
      </c>
      <c r="I79" s="22">
        <v>0</v>
      </c>
      <c r="J79" s="22">
        <v>0</v>
      </c>
      <c r="K79" s="22">
        <v>0</v>
      </c>
      <c r="L79" s="22">
        <v>20</v>
      </c>
    </row>
    <row r="80" spans="1:12" s="57" customFormat="1" ht="18.600000000000001" customHeight="1">
      <c r="A80" s="152">
        <v>36</v>
      </c>
      <c r="B80" s="153" t="s">
        <v>154</v>
      </c>
      <c r="C80" s="83" t="s">
        <v>25</v>
      </c>
      <c r="D80" s="22">
        <v>18</v>
      </c>
      <c r="E80" s="22">
        <v>1</v>
      </c>
      <c r="F80" s="22">
        <v>0</v>
      </c>
      <c r="G80" s="22">
        <v>0</v>
      </c>
      <c r="H80" s="22">
        <v>3</v>
      </c>
      <c r="I80" s="22">
        <v>0</v>
      </c>
      <c r="J80" s="22">
        <v>0</v>
      </c>
      <c r="K80" s="22">
        <v>1</v>
      </c>
      <c r="L80" s="22">
        <v>21</v>
      </c>
    </row>
    <row r="81" spans="1:12" s="57" customFormat="1" ht="18.600000000000001" customHeight="1">
      <c r="A81" s="152"/>
      <c r="B81" s="153"/>
      <c r="C81" s="83" t="s">
        <v>5</v>
      </c>
      <c r="D81" s="22">
        <v>47</v>
      </c>
      <c r="E81" s="22">
        <v>1</v>
      </c>
      <c r="F81" s="22">
        <v>0</v>
      </c>
      <c r="G81" s="22"/>
      <c r="H81" s="22">
        <v>9</v>
      </c>
      <c r="I81" s="22">
        <v>0</v>
      </c>
      <c r="J81" s="22">
        <v>0</v>
      </c>
      <c r="K81" s="22">
        <v>2</v>
      </c>
      <c r="L81" s="22">
        <v>57</v>
      </c>
    </row>
    <row r="82" spans="1:12" s="57" customFormat="1" ht="18.600000000000001" customHeight="1">
      <c r="A82" s="152">
        <v>37</v>
      </c>
      <c r="B82" s="153" t="s">
        <v>155</v>
      </c>
      <c r="C82" s="83" t="s">
        <v>25</v>
      </c>
      <c r="D82" s="22"/>
      <c r="E82" s="22"/>
      <c r="F82" s="22"/>
      <c r="G82" s="22"/>
      <c r="H82" s="22"/>
      <c r="I82" s="22"/>
      <c r="J82" s="22"/>
      <c r="K82" s="22"/>
      <c r="L82" s="22">
        <v>0</v>
      </c>
    </row>
    <row r="83" spans="1:12" s="57" customFormat="1" ht="18.600000000000001" customHeight="1">
      <c r="A83" s="152"/>
      <c r="B83" s="153"/>
      <c r="C83" s="83" t="s">
        <v>5</v>
      </c>
      <c r="D83" s="22"/>
      <c r="E83" s="22"/>
      <c r="F83" s="22"/>
      <c r="G83" s="22"/>
      <c r="H83" s="22"/>
      <c r="I83" s="22"/>
      <c r="J83" s="22"/>
      <c r="K83" s="22"/>
      <c r="L83" s="22">
        <v>0</v>
      </c>
    </row>
    <row r="84" spans="1:12" s="57" customFormat="1" ht="18.600000000000001" customHeight="1">
      <c r="A84" s="152">
        <v>38</v>
      </c>
      <c r="B84" s="153" t="s">
        <v>156</v>
      </c>
      <c r="C84" s="83" t="s">
        <v>25</v>
      </c>
      <c r="D84" s="22"/>
      <c r="E84" s="22"/>
      <c r="F84" s="22"/>
      <c r="G84" s="22"/>
      <c r="H84" s="22"/>
      <c r="I84" s="22"/>
      <c r="J84" s="22"/>
      <c r="K84" s="22"/>
      <c r="L84" s="22">
        <v>0</v>
      </c>
    </row>
    <row r="85" spans="1:12" s="57" customFormat="1" ht="18.600000000000001" customHeight="1">
      <c r="A85" s="152"/>
      <c r="B85" s="153"/>
      <c r="C85" s="83" t="s">
        <v>5</v>
      </c>
      <c r="D85" s="22"/>
      <c r="E85" s="22"/>
      <c r="F85" s="22"/>
      <c r="G85" s="22"/>
      <c r="H85" s="22"/>
      <c r="I85" s="22"/>
      <c r="J85" s="22"/>
      <c r="K85" s="22"/>
      <c r="L85" s="22">
        <v>0</v>
      </c>
    </row>
    <row r="86" spans="1:12" s="57" customFormat="1" ht="18.600000000000001" customHeight="1">
      <c r="A86" s="152">
        <v>39</v>
      </c>
      <c r="B86" s="153" t="s">
        <v>157</v>
      </c>
      <c r="C86" s="83" t="s">
        <v>25</v>
      </c>
      <c r="D86" s="22"/>
      <c r="E86" s="22"/>
      <c r="F86" s="22"/>
      <c r="G86" s="22"/>
      <c r="H86" s="22"/>
      <c r="I86" s="22"/>
      <c r="J86" s="22"/>
      <c r="K86" s="22"/>
      <c r="L86" s="22">
        <v>0</v>
      </c>
    </row>
    <row r="87" spans="1:12" s="57" customFormat="1" ht="18.600000000000001" customHeight="1">
      <c r="A87" s="152"/>
      <c r="B87" s="153"/>
      <c r="C87" s="83" t="s">
        <v>5</v>
      </c>
      <c r="D87" s="22"/>
      <c r="E87" s="22"/>
      <c r="F87" s="22"/>
      <c r="G87" s="22"/>
      <c r="H87" s="22"/>
      <c r="I87" s="22"/>
      <c r="J87" s="22"/>
      <c r="K87" s="22"/>
      <c r="L87" s="22">
        <v>0</v>
      </c>
    </row>
    <row r="88" spans="1:12" s="57" customFormat="1" ht="18.600000000000001" customHeight="1">
      <c r="A88" s="152">
        <v>40</v>
      </c>
      <c r="B88" s="153" t="s">
        <v>158</v>
      </c>
      <c r="C88" s="83" t="s">
        <v>25</v>
      </c>
      <c r="D88" s="22"/>
      <c r="E88" s="22"/>
      <c r="F88" s="22"/>
      <c r="G88" s="22"/>
      <c r="H88" s="22"/>
      <c r="I88" s="22"/>
      <c r="J88" s="22"/>
      <c r="K88" s="22"/>
      <c r="L88" s="22">
        <v>0</v>
      </c>
    </row>
    <row r="89" spans="1:12" s="57" customFormat="1" ht="18.600000000000001" customHeight="1">
      <c r="A89" s="152"/>
      <c r="B89" s="153"/>
      <c r="C89" s="83" t="s">
        <v>5</v>
      </c>
      <c r="D89" s="22"/>
      <c r="E89" s="22"/>
      <c r="F89" s="22"/>
      <c r="G89" s="22"/>
      <c r="H89" s="22"/>
      <c r="I89" s="22"/>
      <c r="J89" s="22"/>
      <c r="K89" s="22"/>
      <c r="L89" s="22">
        <v>0</v>
      </c>
    </row>
    <row r="90" spans="1:12" s="57" customFormat="1" ht="18.600000000000001" customHeight="1">
      <c r="A90" s="152">
        <v>41</v>
      </c>
      <c r="B90" s="153" t="s">
        <v>159</v>
      </c>
      <c r="C90" s="83" t="s">
        <v>25</v>
      </c>
      <c r="D90" s="22">
        <v>26</v>
      </c>
      <c r="E90" s="22">
        <v>7</v>
      </c>
      <c r="F90" s="22">
        <v>0</v>
      </c>
      <c r="G90" s="22">
        <v>1</v>
      </c>
      <c r="H90" s="22">
        <v>1</v>
      </c>
      <c r="I90" s="22">
        <v>0</v>
      </c>
      <c r="J90" s="22">
        <v>1</v>
      </c>
      <c r="K90" s="22">
        <v>0</v>
      </c>
      <c r="L90" s="22">
        <v>20</v>
      </c>
    </row>
    <row r="91" spans="1:12" s="57" customFormat="1" ht="18.600000000000001" customHeight="1">
      <c r="A91" s="152"/>
      <c r="B91" s="153"/>
      <c r="C91" s="83" t="s">
        <v>5</v>
      </c>
      <c r="D91" s="22">
        <v>89</v>
      </c>
      <c r="E91" s="22">
        <v>31</v>
      </c>
      <c r="F91" s="22">
        <v>0</v>
      </c>
      <c r="G91" s="22">
        <v>2</v>
      </c>
      <c r="H91" s="22">
        <v>5</v>
      </c>
      <c r="I91" s="22">
        <v>0</v>
      </c>
      <c r="J91" s="22">
        <v>4</v>
      </c>
      <c r="K91" s="22">
        <v>0</v>
      </c>
      <c r="L91" s="22">
        <v>65</v>
      </c>
    </row>
    <row r="92" spans="1:12" s="57" customFormat="1" ht="18.600000000000001" customHeight="1">
      <c r="A92" s="152">
        <v>42</v>
      </c>
      <c r="B92" s="153" t="s">
        <v>160</v>
      </c>
      <c r="C92" s="83" t="s">
        <v>25</v>
      </c>
      <c r="D92" s="22">
        <v>33</v>
      </c>
      <c r="E92" s="22">
        <v>6</v>
      </c>
      <c r="F92" s="22">
        <v>0</v>
      </c>
      <c r="G92" s="22"/>
      <c r="H92" s="22">
        <v>0</v>
      </c>
      <c r="I92" s="22">
        <v>0</v>
      </c>
      <c r="J92" s="22">
        <v>9</v>
      </c>
      <c r="K92" s="22"/>
      <c r="L92" s="22">
        <v>36</v>
      </c>
    </row>
    <row r="93" spans="1:12" s="57" customFormat="1" ht="18.600000000000001" customHeight="1">
      <c r="A93" s="152"/>
      <c r="B93" s="153"/>
      <c r="C93" s="83" t="s">
        <v>5</v>
      </c>
      <c r="D93" s="22">
        <v>93</v>
      </c>
      <c r="E93" s="22">
        <v>12</v>
      </c>
      <c r="F93" s="22">
        <v>0</v>
      </c>
      <c r="G93" s="22"/>
      <c r="H93" s="22">
        <v>0</v>
      </c>
      <c r="I93" s="22">
        <v>0</v>
      </c>
      <c r="J93" s="22">
        <v>26</v>
      </c>
      <c r="K93" s="22"/>
      <c r="L93" s="22">
        <v>107</v>
      </c>
    </row>
    <row r="94" spans="1:12" s="57" customFormat="1" ht="18.600000000000001" customHeight="1">
      <c r="A94" s="152">
        <v>43</v>
      </c>
      <c r="B94" s="153" t="s">
        <v>161</v>
      </c>
      <c r="C94" s="83" t="s">
        <v>25</v>
      </c>
      <c r="D94" s="22">
        <v>10</v>
      </c>
      <c r="E94" s="22">
        <v>4</v>
      </c>
      <c r="F94" s="22">
        <v>0</v>
      </c>
      <c r="G94" s="22">
        <v>6</v>
      </c>
      <c r="H94" s="22">
        <v>0</v>
      </c>
      <c r="I94" s="22">
        <v>6</v>
      </c>
      <c r="J94" s="22">
        <v>0</v>
      </c>
      <c r="K94" s="22">
        <v>0</v>
      </c>
      <c r="L94" s="22">
        <v>6</v>
      </c>
    </row>
    <row r="95" spans="1:12" s="57" customFormat="1" ht="18.600000000000001" customHeight="1">
      <c r="A95" s="152"/>
      <c r="B95" s="153"/>
      <c r="C95" s="83" t="s">
        <v>5</v>
      </c>
      <c r="D95" s="22">
        <v>26</v>
      </c>
      <c r="E95" s="22">
        <v>15</v>
      </c>
      <c r="F95" s="22">
        <v>0</v>
      </c>
      <c r="G95" s="22">
        <v>11</v>
      </c>
      <c r="H95" s="22">
        <v>0</v>
      </c>
      <c r="I95" s="22">
        <v>11</v>
      </c>
      <c r="J95" s="22">
        <v>0</v>
      </c>
      <c r="K95" s="22">
        <v>0</v>
      </c>
      <c r="L95" s="22">
        <v>11</v>
      </c>
    </row>
    <row r="96" spans="1:12" s="57" customFormat="1" ht="18.600000000000001" customHeight="1">
      <c r="A96" s="152">
        <v>44</v>
      </c>
      <c r="B96" s="153" t="s">
        <v>162</v>
      </c>
      <c r="C96" s="83" t="s">
        <v>25</v>
      </c>
      <c r="D96" s="22"/>
      <c r="E96" s="22"/>
      <c r="F96" s="22"/>
      <c r="G96" s="22"/>
      <c r="H96" s="22"/>
      <c r="I96" s="22"/>
      <c r="J96" s="22"/>
      <c r="K96" s="22"/>
      <c r="L96" s="22">
        <v>0</v>
      </c>
    </row>
    <row r="97" spans="1:12" s="57" customFormat="1" ht="18.600000000000001" customHeight="1">
      <c r="A97" s="152"/>
      <c r="B97" s="153"/>
      <c r="C97" s="83" t="s">
        <v>5</v>
      </c>
      <c r="D97" s="22"/>
      <c r="E97" s="22"/>
      <c r="F97" s="22"/>
      <c r="G97" s="22"/>
      <c r="H97" s="22"/>
      <c r="I97" s="22"/>
      <c r="J97" s="22"/>
      <c r="K97" s="22"/>
      <c r="L97" s="22">
        <v>0</v>
      </c>
    </row>
    <row r="98" spans="1:12" s="57" customFormat="1" ht="18.600000000000001" customHeight="1">
      <c r="A98" s="152">
        <v>45</v>
      </c>
      <c r="B98" s="153" t="s">
        <v>163</v>
      </c>
      <c r="C98" s="83" t="s">
        <v>25</v>
      </c>
      <c r="D98" s="22"/>
      <c r="E98" s="22"/>
      <c r="F98" s="22"/>
      <c r="G98" s="22"/>
      <c r="H98" s="22"/>
      <c r="I98" s="22"/>
      <c r="J98" s="22"/>
      <c r="K98" s="22"/>
      <c r="L98" s="22">
        <v>0</v>
      </c>
    </row>
    <row r="99" spans="1:12" s="57" customFormat="1" ht="18.600000000000001" customHeight="1">
      <c r="A99" s="152"/>
      <c r="B99" s="153"/>
      <c r="C99" s="83" t="s">
        <v>5</v>
      </c>
      <c r="D99" s="22"/>
      <c r="E99" s="22"/>
      <c r="F99" s="22"/>
      <c r="G99" s="22"/>
      <c r="H99" s="22"/>
      <c r="I99" s="22"/>
      <c r="J99" s="22"/>
      <c r="K99" s="22"/>
      <c r="L99" s="22">
        <v>0</v>
      </c>
    </row>
    <row r="100" spans="1:12" s="57" customFormat="1" ht="18.600000000000001" customHeight="1">
      <c r="A100" s="152">
        <v>46</v>
      </c>
      <c r="B100" s="153" t="s">
        <v>164</v>
      </c>
      <c r="C100" s="83" t="s">
        <v>25</v>
      </c>
      <c r="D100" s="22">
        <v>85</v>
      </c>
      <c r="E100" s="22">
        <v>25</v>
      </c>
      <c r="F100" s="22"/>
      <c r="G100" s="22"/>
      <c r="H100" s="22">
        <v>23</v>
      </c>
      <c r="I100" s="22"/>
      <c r="J100" s="22">
        <v>6</v>
      </c>
      <c r="K100" s="22"/>
      <c r="L100" s="22">
        <v>89</v>
      </c>
    </row>
    <row r="101" spans="1:12" s="57" customFormat="1" ht="18.600000000000001" customHeight="1">
      <c r="A101" s="152"/>
      <c r="B101" s="153"/>
      <c r="C101" s="83" t="s">
        <v>5</v>
      </c>
      <c r="D101" s="22">
        <v>370</v>
      </c>
      <c r="E101" s="22">
        <v>129</v>
      </c>
      <c r="F101" s="22"/>
      <c r="G101" s="22"/>
      <c r="H101" s="22">
        <v>112</v>
      </c>
      <c r="I101" s="22"/>
      <c r="J101" s="22">
        <v>21</v>
      </c>
      <c r="K101" s="22"/>
      <c r="L101" s="22">
        <v>374</v>
      </c>
    </row>
    <row r="102" spans="1:12" s="57" customFormat="1" ht="18.600000000000001" customHeight="1">
      <c r="A102" s="152">
        <v>47</v>
      </c>
      <c r="B102" s="153" t="s">
        <v>165</v>
      </c>
      <c r="C102" s="83" t="s">
        <v>25</v>
      </c>
      <c r="D102" s="22"/>
      <c r="E102" s="22"/>
      <c r="F102" s="22"/>
      <c r="G102" s="22"/>
      <c r="H102" s="22"/>
      <c r="I102" s="22"/>
      <c r="J102" s="22"/>
      <c r="K102" s="22"/>
      <c r="L102" s="22">
        <v>0</v>
      </c>
    </row>
    <row r="103" spans="1:12" s="57" customFormat="1" ht="18.600000000000001" customHeight="1">
      <c r="A103" s="152"/>
      <c r="B103" s="153"/>
      <c r="C103" s="83" t="s">
        <v>5</v>
      </c>
      <c r="D103" s="22"/>
      <c r="E103" s="22"/>
      <c r="F103" s="22"/>
      <c r="G103" s="22"/>
      <c r="H103" s="22"/>
      <c r="I103" s="22"/>
      <c r="J103" s="22"/>
      <c r="K103" s="22"/>
      <c r="L103" s="22">
        <v>0</v>
      </c>
    </row>
    <row r="104" spans="1:12" s="57" customFormat="1" ht="18.600000000000001" customHeight="1">
      <c r="A104" s="152">
        <v>48</v>
      </c>
      <c r="B104" s="153" t="s">
        <v>166</v>
      </c>
      <c r="C104" s="83" t="s">
        <v>25</v>
      </c>
      <c r="D104" s="22">
        <v>95</v>
      </c>
      <c r="E104" s="22">
        <v>13</v>
      </c>
      <c r="F104" s="22">
        <v>0</v>
      </c>
      <c r="G104" s="22"/>
      <c r="H104" s="22">
        <v>3</v>
      </c>
      <c r="I104" s="22">
        <v>0</v>
      </c>
      <c r="J104" s="22">
        <v>0</v>
      </c>
      <c r="K104" s="22">
        <v>0</v>
      </c>
      <c r="L104" s="22">
        <v>85</v>
      </c>
    </row>
    <row r="105" spans="1:12" s="57" customFormat="1" ht="18.600000000000001" customHeight="1">
      <c r="A105" s="152"/>
      <c r="B105" s="153"/>
      <c r="C105" s="83" t="s">
        <v>5</v>
      </c>
      <c r="D105" s="22">
        <v>359</v>
      </c>
      <c r="E105" s="22">
        <v>43</v>
      </c>
      <c r="F105" s="22">
        <v>0</v>
      </c>
      <c r="G105" s="22">
        <v>5</v>
      </c>
      <c r="H105" s="22">
        <v>12</v>
      </c>
      <c r="I105" s="22">
        <v>0</v>
      </c>
      <c r="J105" s="22">
        <v>0</v>
      </c>
      <c r="K105" s="22">
        <v>0</v>
      </c>
      <c r="L105" s="22">
        <v>323</v>
      </c>
    </row>
    <row r="106" spans="1:12" s="57" customFormat="1" ht="18.600000000000001" customHeight="1">
      <c r="A106" s="152">
        <v>49</v>
      </c>
      <c r="B106" s="153" t="s">
        <v>167</v>
      </c>
      <c r="C106" s="83" t="s">
        <v>25</v>
      </c>
      <c r="D106" s="22"/>
      <c r="E106" s="22"/>
      <c r="F106" s="22"/>
      <c r="G106" s="22"/>
      <c r="H106" s="22"/>
      <c r="I106" s="22"/>
      <c r="J106" s="22"/>
      <c r="K106" s="22"/>
      <c r="L106" s="22">
        <v>0</v>
      </c>
    </row>
    <row r="107" spans="1:12" s="57" customFormat="1" ht="18.600000000000001" customHeight="1">
      <c r="A107" s="152"/>
      <c r="B107" s="153"/>
      <c r="C107" s="83" t="s">
        <v>5</v>
      </c>
      <c r="D107" s="22"/>
      <c r="E107" s="22"/>
      <c r="F107" s="22"/>
      <c r="G107" s="22"/>
      <c r="H107" s="22"/>
      <c r="I107" s="22"/>
      <c r="J107" s="22"/>
      <c r="K107" s="22"/>
      <c r="L107" s="22">
        <v>0</v>
      </c>
    </row>
    <row r="108" spans="1:12" s="57" customFormat="1" ht="18.600000000000001" customHeight="1">
      <c r="A108" s="152">
        <v>50</v>
      </c>
      <c r="B108" s="153" t="s">
        <v>168</v>
      </c>
      <c r="C108" s="83" t="s">
        <v>25</v>
      </c>
      <c r="D108" s="22"/>
      <c r="E108" s="22"/>
      <c r="F108" s="22"/>
      <c r="G108" s="22"/>
      <c r="H108" s="22"/>
      <c r="I108" s="22"/>
      <c r="J108" s="22"/>
      <c r="K108" s="22"/>
      <c r="L108" s="22">
        <v>0</v>
      </c>
    </row>
    <row r="109" spans="1:12" s="57" customFormat="1" ht="18.600000000000001" customHeight="1">
      <c r="A109" s="152"/>
      <c r="B109" s="153"/>
      <c r="C109" s="83" t="s">
        <v>5</v>
      </c>
      <c r="D109" s="22"/>
      <c r="E109" s="22"/>
      <c r="F109" s="22"/>
      <c r="G109" s="22"/>
      <c r="H109" s="22"/>
      <c r="I109" s="22"/>
      <c r="J109" s="22"/>
      <c r="K109" s="22"/>
      <c r="L109" s="22">
        <v>0</v>
      </c>
    </row>
    <row r="110" spans="1:12" s="57" customFormat="1" ht="18.600000000000001" customHeight="1">
      <c r="A110" s="152">
        <v>51</v>
      </c>
      <c r="B110" s="153" t="s">
        <v>169</v>
      </c>
      <c r="C110" s="83" t="s">
        <v>25</v>
      </c>
      <c r="D110" s="22">
        <v>41</v>
      </c>
      <c r="E110" s="22">
        <v>21</v>
      </c>
      <c r="F110" s="22">
        <v>0</v>
      </c>
      <c r="G110" s="22">
        <v>0</v>
      </c>
      <c r="H110" s="22">
        <v>5</v>
      </c>
      <c r="I110" s="22">
        <v>0</v>
      </c>
      <c r="J110" s="22">
        <v>0</v>
      </c>
      <c r="K110" s="22">
        <v>0</v>
      </c>
      <c r="L110" s="22">
        <v>25</v>
      </c>
    </row>
    <row r="111" spans="1:12" s="57" customFormat="1" ht="18.600000000000001" customHeight="1">
      <c r="A111" s="152"/>
      <c r="B111" s="153"/>
      <c r="C111" s="83" t="s">
        <v>5</v>
      </c>
      <c r="D111" s="22">
        <v>128</v>
      </c>
      <c r="E111" s="22">
        <v>73</v>
      </c>
      <c r="F111" s="22">
        <v>0</v>
      </c>
      <c r="G111" s="22">
        <v>4</v>
      </c>
      <c r="H111" s="22">
        <v>16</v>
      </c>
      <c r="I111" s="22">
        <v>0</v>
      </c>
      <c r="J111" s="22">
        <v>0</v>
      </c>
      <c r="K111" s="22">
        <v>0</v>
      </c>
      <c r="L111" s="22">
        <v>67</v>
      </c>
    </row>
    <row r="112" spans="1:12" s="57" customFormat="1" ht="18.600000000000001" customHeight="1">
      <c r="A112" s="152">
        <v>52</v>
      </c>
      <c r="B112" s="153" t="s">
        <v>170</v>
      </c>
      <c r="C112" s="83" t="s">
        <v>25</v>
      </c>
      <c r="D112" s="22">
        <v>14</v>
      </c>
      <c r="E112" s="22">
        <v>2</v>
      </c>
      <c r="F112" s="22"/>
      <c r="G112" s="22"/>
      <c r="H112" s="22"/>
      <c r="I112" s="22"/>
      <c r="J112" s="22"/>
      <c r="K112" s="22"/>
      <c r="L112" s="22">
        <v>12</v>
      </c>
    </row>
    <row r="113" spans="1:12" s="57" customFormat="1" ht="18.600000000000001" customHeight="1">
      <c r="A113" s="152"/>
      <c r="B113" s="153"/>
      <c r="C113" s="83" t="s">
        <v>5</v>
      </c>
      <c r="D113" s="22">
        <v>36</v>
      </c>
      <c r="E113" s="22">
        <v>5</v>
      </c>
      <c r="F113" s="22"/>
      <c r="G113" s="22"/>
      <c r="H113" s="22"/>
      <c r="I113" s="22"/>
      <c r="J113" s="22"/>
      <c r="K113" s="22"/>
      <c r="L113" s="22">
        <v>31</v>
      </c>
    </row>
    <row r="114" spans="1:12" s="57" customFormat="1" ht="18.600000000000001" customHeight="1">
      <c r="A114" s="152">
        <v>53</v>
      </c>
      <c r="B114" s="153" t="s">
        <v>171</v>
      </c>
      <c r="C114" s="83" t="s">
        <v>25</v>
      </c>
      <c r="D114" s="22">
        <v>10</v>
      </c>
      <c r="E114" s="22">
        <v>1</v>
      </c>
      <c r="F114" s="22">
        <v>0</v>
      </c>
      <c r="G114" s="22"/>
      <c r="H114" s="22">
        <v>1</v>
      </c>
      <c r="I114" s="22">
        <v>0</v>
      </c>
      <c r="J114" s="22"/>
      <c r="K114" s="22"/>
      <c r="L114" s="22">
        <v>10</v>
      </c>
    </row>
    <row r="115" spans="1:12" s="57" customFormat="1" ht="18.600000000000001" customHeight="1">
      <c r="A115" s="152"/>
      <c r="B115" s="153"/>
      <c r="C115" s="83" t="s">
        <v>5</v>
      </c>
      <c r="D115" s="22">
        <v>33</v>
      </c>
      <c r="E115" s="22">
        <v>4</v>
      </c>
      <c r="F115" s="22">
        <v>0</v>
      </c>
      <c r="G115" s="22"/>
      <c r="H115" s="22">
        <v>3</v>
      </c>
      <c r="I115" s="22">
        <v>0</v>
      </c>
      <c r="J115" s="22"/>
      <c r="K115" s="22">
        <v>3</v>
      </c>
      <c r="L115" s="22">
        <v>35</v>
      </c>
    </row>
    <row r="116" spans="1:12" s="57" customFormat="1" ht="18.600000000000001" customHeight="1">
      <c r="A116" s="152">
        <v>54</v>
      </c>
      <c r="B116" s="153" t="s">
        <v>172</v>
      </c>
      <c r="C116" s="83" t="s">
        <v>25</v>
      </c>
      <c r="D116" s="22"/>
      <c r="E116" s="22"/>
      <c r="F116" s="22"/>
      <c r="G116" s="22"/>
      <c r="H116" s="22"/>
      <c r="I116" s="22"/>
      <c r="J116" s="22"/>
      <c r="K116" s="22"/>
      <c r="L116" s="22">
        <v>0</v>
      </c>
    </row>
    <row r="117" spans="1:12" s="57" customFormat="1" ht="18.600000000000001" customHeight="1">
      <c r="A117" s="152"/>
      <c r="B117" s="153"/>
      <c r="C117" s="83" t="s">
        <v>5</v>
      </c>
      <c r="D117" s="22"/>
      <c r="E117" s="22"/>
      <c r="F117" s="22"/>
      <c r="G117" s="22"/>
      <c r="H117" s="22"/>
      <c r="I117" s="22"/>
      <c r="J117" s="22"/>
      <c r="K117" s="22"/>
      <c r="L117" s="22">
        <v>0</v>
      </c>
    </row>
    <row r="118" spans="1:12" s="57" customFormat="1" ht="18.600000000000001" customHeight="1">
      <c r="A118" s="152">
        <v>55</v>
      </c>
      <c r="B118" s="153" t="s">
        <v>173</v>
      </c>
      <c r="C118" s="83" t="s">
        <v>25</v>
      </c>
      <c r="D118" s="22">
        <v>26</v>
      </c>
      <c r="E118" s="22">
        <v>19</v>
      </c>
      <c r="F118" s="22"/>
      <c r="G118" s="22"/>
      <c r="H118" s="22"/>
      <c r="I118" s="22"/>
      <c r="J118" s="22">
        <v>22</v>
      </c>
      <c r="K118" s="22"/>
      <c r="L118" s="22">
        <v>29</v>
      </c>
    </row>
    <row r="119" spans="1:12" s="57" customFormat="1" ht="18.600000000000001" customHeight="1">
      <c r="A119" s="152"/>
      <c r="B119" s="153"/>
      <c r="C119" s="83" t="s">
        <v>5</v>
      </c>
      <c r="D119" s="22">
        <v>79</v>
      </c>
      <c r="E119" s="22">
        <v>55</v>
      </c>
      <c r="F119" s="22"/>
      <c r="G119" s="22"/>
      <c r="H119" s="22"/>
      <c r="I119" s="22"/>
      <c r="J119" s="22"/>
      <c r="K119" s="22">
        <v>82</v>
      </c>
      <c r="L119" s="22">
        <v>106</v>
      </c>
    </row>
    <row r="120" spans="1:12" s="57" customFormat="1" ht="18.600000000000001" customHeight="1">
      <c r="A120" s="152">
        <v>56</v>
      </c>
      <c r="B120" s="153" t="s">
        <v>174</v>
      </c>
      <c r="C120" s="83" t="s">
        <v>25</v>
      </c>
      <c r="D120" s="22">
        <v>60</v>
      </c>
      <c r="E120" s="22"/>
      <c r="F120" s="22"/>
      <c r="G120" s="22">
        <v>15</v>
      </c>
      <c r="H120" s="22">
        <v>14</v>
      </c>
      <c r="I120" s="22"/>
      <c r="J120" s="22"/>
      <c r="K120" s="22"/>
      <c r="L120" s="22">
        <v>59</v>
      </c>
    </row>
    <row r="121" spans="1:12" s="57" customFormat="1" ht="18.600000000000001" customHeight="1">
      <c r="A121" s="152"/>
      <c r="B121" s="153"/>
      <c r="C121" s="83" t="s">
        <v>5</v>
      </c>
      <c r="D121" s="22">
        <v>160</v>
      </c>
      <c r="E121" s="22"/>
      <c r="F121" s="22"/>
      <c r="G121" s="22">
        <v>20</v>
      </c>
      <c r="H121" s="22">
        <v>57</v>
      </c>
      <c r="I121" s="22"/>
      <c r="J121" s="22"/>
      <c r="K121" s="22"/>
      <c r="L121" s="22">
        <v>197</v>
      </c>
    </row>
    <row r="122" spans="1:12" s="57" customFormat="1" ht="18.600000000000001" customHeight="1">
      <c r="A122" s="152">
        <v>57</v>
      </c>
      <c r="B122" s="153" t="s">
        <v>175</v>
      </c>
      <c r="C122" s="83" t="s">
        <v>25</v>
      </c>
      <c r="D122" s="22"/>
      <c r="E122" s="22"/>
      <c r="F122" s="22"/>
      <c r="G122" s="22"/>
      <c r="H122" s="22"/>
      <c r="I122" s="22"/>
      <c r="J122" s="22"/>
      <c r="K122" s="22"/>
      <c r="L122" s="22">
        <v>0</v>
      </c>
    </row>
    <row r="123" spans="1:12" s="57" customFormat="1" ht="18.600000000000001" customHeight="1">
      <c r="A123" s="152"/>
      <c r="B123" s="153"/>
      <c r="C123" s="83" t="s">
        <v>5</v>
      </c>
      <c r="D123" s="22"/>
      <c r="E123" s="22"/>
      <c r="F123" s="22"/>
      <c r="G123" s="22"/>
      <c r="H123" s="22"/>
      <c r="I123" s="22"/>
      <c r="J123" s="22"/>
      <c r="K123" s="22"/>
      <c r="L123" s="22">
        <v>0</v>
      </c>
    </row>
    <row r="124" spans="1:12" s="57" customFormat="1" ht="18.600000000000001" customHeight="1">
      <c r="A124" s="152">
        <v>58</v>
      </c>
      <c r="B124" s="153" t="s">
        <v>176</v>
      </c>
      <c r="C124" s="83" t="s">
        <v>25</v>
      </c>
      <c r="D124" s="22">
        <v>88</v>
      </c>
      <c r="E124" s="22">
        <v>32</v>
      </c>
      <c r="F124" s="22">
        <v>0</v>
      </c>
      <c r="G124" s="22"/>
      <c r="H124" s="22">
        <v>8</v>
      </c>
      <c r="I124" s="22">
        <v>0</v>
      </c>
      <c r="J124" s="22">
        <v>0</v>
      </c>
      <c r="K124" s="22"/>
      <c r="L124" s="22">
        <v>64</v>
      </c>
    </row>
    <row r="125" spans="1:12" s="57" customFormat="1" ht="18.600000000000001" customHeight="1">
      <c r="A125" s="152"/>
      <c r="B125" s="153"/>
      <c r="C125" s="83" t="s">
        <v>5</v>
      </c>
      <c r="D125" s="22">
        <v>281</v>
      </c>
      <c r="E125" s="22">
        <v>119</v>
      </c>
      <c r="F125" s="22">
        <v>0</v>
      </c>
      <c r="G125" s="22">
        <v>0</v>
      </c>
      <c r="H125" s="22">
        <v>28</v>
      </c>
      <c r="I125" s="22">
        <v>0</v>
      </c>
      <c r="J125" s="22">
        <v>0</v>
      </c>
      <c r="K125" s="22">
        <v>0</v>
      </c>
      <c r="L125" s="22">
        <v>190</v>
      </c>
    </row>
    <row r="126" spans="1:12" s="57" customFormat="1" ht="18.600000000000001" customHeight="1">
      <c r="A126" s="152">
        <v>59</v>
      </c>
      <c r="B126" s="153" t="s">
        <v>177</v>
      </c>
      <c r="C126" s="83" t="s">
        <v>25</v>
      </c>
      <c r="D126" s="22">
        <v>73</v>
      </c>
      <c r="E126" s="22">
        <v>40</v>
      </c>
      <c r="F126" s="22"/>
      <c r="G126" s="22"/>
      <c r="H126" s="22"/>
      <c r="I126" s="22"/>
      <c r="J126" s="22">
        <v>41</v>
      </c>
      <c r="K126" s="22">
        <v>7</v>
      </c>
      <c r="L126" s="22">
        <v>81</v>
      </c>
    </row>
    <row r="127" spans="1:12" s="57" customFormat="1" ht="18.600000000000001" customHeight="1">
      <c r="A127" s="152"/>
      <c r="B127" s="153"/>
      <c r="C127" s="83" t="s">
        <v>5</v>
      </c>
      <c r="D127" s="22">
        <v>520</v>
      </c>
      <c r="E127" s="22">
        <v>98</v>
      </c>
      <c r="F127" s="22"/>
      <c r="G127" s="22">
        <v>60</v>
      </c>
      <c r="H127" s="22"/>
      <c r="I127" s="22"/>
      <c r="J127" s="22">
        <v>72</v>
      </c>
      <c r="K127" s="22">
        <v>12</v>
      </c>
      <c r="L127" s="22">
        <v>446</v>
      </c>
    </row>
    <row r="128" spans="1:12" s="57" customFormat="1" ht="18.600000000000001" customHeight="1">
      <c r="A128" s="152">
        <v>60</v>
      </c>
      <c r="B128" s="153" t="s">
        <v>178</v>
      </c>
      <c r="C128" s="83" t="s">
        <v>25</v>
      </c>
      <c r="D128" s="22"/>
      <c r="E128" s="22"/>
      <c r="F128" s="22"/>
      <c r="G128" s="22"/>
      <c r="H128" s="22"/>
      <c r="I128" s="22"/>
      <c r="J128" s="22"/>
      <c r="K128" s="22"/>
      <c r="L128" s="22">
        <v>0</v>
      </c>
    </row>
    <row r="129" spans="1:12" s="57" customFormat="1" ht="18.600000000000001" customHeight="1">
      <c r="A129" s="152"/>
      <c r="B129" s="153"/>
      <c r="C129" s="83" t="s">
        <v>5</v>
      </c>
      <c r="D129" s="22"/>
      <c r="E129" s="22"/>
      <c r="F129" s="22"/>
      <c r="G129" s="22"/>
      <c r="H129" s="22"/>
      <c r="I129" s="22"/>
      <c r="J129" s="22"/>
      <c r="K129" s="22"/>
      <c r="L129" s="22">
        <v>0</v>
      </c>
    </row>
    <row r="130" spans="1:12" s="57" customFormat="1" ht="18.600000000000001" customHeight="1">
      <c r="A130" s="152">
        <v>61</v>
      </c>
      <c r="B130" s="153" t="s">
        <v>179</v>
      </c>
      <c r="C130" s="83" t="s">
        <v>25</v>
      </c>
      <c r="D130" s="22">
        <v>1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  <c r="J130" s="22">
        <v>0</v>
      </c>
      <c r="K130" s="22">
        <v>0</v>
      </c>
      <c r="L130" s="22">
        <v>1</v>
      </c>
    </row>
    <row r="131" spans="1:12" s="57" customFormat="1" ht="18.600000000000001" customHeight="1">
      <c r="A131" s="152"/>
      <c r="B131" s="153"/>
      <c r="C131" s="83" t="s">
        <v>5</v>
      </c>
      <c r="D131" s="22">
        <v>7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  <c r="J131" s="22">
        <v>0</v>
      </c>
      <c r="K131" s="22">
        <v>0</v>
      </c>
      <c r="L131" s="22">
        <v>7</v>
      </c>
    </row>
    <row r="132" spans="1:12" s="57" customFormat="1" ht="18.600000000000001" customHeight="1">
      <c r="A132" s="152">
        <v>62</v>
      </c>
      <c r="B132" s="153" t="s">
        <v>180</v>
      </c>
      <c r="C132" s="83" t="s">
        <v>25</v>
      </c>
      <c r="D132" s="22"/>
      <c r="E132" s="22"/>
      <c r="F132" s="22"/>
      <c r="G132" s="22"/>
      <c r="H132" s="22"/>
      <c r="I132" s="22"/>
      <c r="J132" s="22"/>
      <c r="K132" s="22"/>
      <c r="L132" s="22">
        <v>0</v>
      </c>
    </row>
    <row r="133" spans="1:12" s="57" customFormat="1" ht="18.600000000000001" customHeight="1">
      <c r="A133" s="152"/>
      <c r="B133" s="153"/>
      <c r="C133" s="83" t="s">
        <v>5</v>
      </c>
      <c r="D133" s="22"/>
      <c r="E133" s="22"/>
      <c r="F133" s="22"/>
      <c r="G133" s="22"/>
      <c r="H133" s="22"/>
      <c r="I133" s="22"/>
      <c r="J133" s="22"/>
      <c r="K133" s="22"/>
      <c r="L133" s="22">
        <v>0</v>
      </c>
    </row>
    <row r="134" spans="1:12" s="57" customFormat="1" ht="18.600000000000001" customHeight="1">
      <c r="A134" s="152">
        <v>63</v>
      </c>
      <c r="B134" s="153" t="s">
        <v>181</v>
      </c>
      <c r="C134" s="83" t="s">
        <v>25</v>
      </c>
      <c r="D134" s="22"/>
      <c r="E134" s="22"/>
      <c r="F134" s="22"/>
      <c r="G134" s="22"/>
      <c r="H134" s="22"/>
      <c r="I134" s="22"/>
      <c r="J134" s="22"/>
      <c r="K134" s="22"/>
      <c r="L134" s="22">
        <v>0</v>
      </c>
    </row>
    <row r="135" spans="1:12" s="57" customFormat="1" ht="18.600000000000001" customHeight="1">
      <c r="A135" s="152"/>
      <c r="B135" s="153"/>
      <c r="C135" s="83" t="s">
        <v>5</v>
      </c>
      <c r="D135" s="22"/>
      <c r="E135" s="22"/>
      <c r="F135" s="22"/>
      <c r="G135" s="22"/>
      <c r="H135" s="22"/>
      <c r="I135" s="22"/>
      <c r="J135" s="22"/>
      <c r="K135" s="22"/>
      <c r="L135" s="22">
        <v>0</v>
      </c>
    </row>
    <row r="136" spans="1:12" s="57" customFormat="1" ht="18.600000000000001" customHeight="1">
      <c r="A136" s="152">
        <v>64</v>
      </c>
      <c r="B136" s="153" t="s">
        <v>182</v>
      </c>
      <c r="C136" s="83" t="s">
        <v>25</v>
      </c>
      <c r="D136" s="22"/>
      <c r="E136" s="22"/>
      <c r="F136" s="22"/>
      <c r="G136" s="22"/>
      <c r="H136" s="22"/>
      <c r="I136" s="22"/>
      <c r="J136" s="22"/>
      <c r="K136" s="22"/>
      <c r="L136" s="22">
        <v>0</v>
      </c>
    </row>
    <row r="137" spans="1:12" s="57" customFormat="1" ht="18.600000000000001" customHeight="1">
      <c r="A137" s="152"/>
      <c r="B137" s="153"/>
      <c r="C137" s="83" t="s">
        <v>5</v>
      </c>
      <c r="D137" s="22"/>
      <c r="E137" s="22"/>
      <c r="F137" s="22"/>
      <c r="G137" s="22"/>
      <c r="H137" s="22"/>
      <c r="I137" s="22"/>
      <c r="J137" s="22"/>
      <c r="K137" s="22"/>
      <c r="L137" s="22">
        <v>0</v>
      </c>
    </row>
    <row r="138" spans="1:12" s="57" customFormat="1" ht="18.600000000000001" customHeight="1">
      <c r="A138" s="152">
        <v>65</v>
      </c>
      <c r="B138" s="153" t="s">
        <v>183</v>
      </c>
      <c r="C138" s="83" t="s">
        <v>25</v>
      </c>
      <c r="D138" s="22">
        <v>1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  <c r="J138" s="22">
        <v>0</v>
      </c>
      <c r="K138" s="22">
        <v>0</v>
      </c>
      <c r="L138" s="22">
        <v>1</v>
      </c>
    </row>
    <row r="139" spans="1:12" s="57" customFormat="1" ht="18.600000000000001" customHeight="1">
      <c r="A139" s="152"/>
      <c r="B139" s="153"/>
      <c r="C139" s="83" t="s">
        <v>5</v>
      </c>
      <c r="D139" s="22">
        <v>4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  <c r="J139" s="22">
        <v>0</v>
      </c>
      <c r="K139" s="22">
        <v>0</v>
      </c>
      <c r="L139" s="22">
        <v>4</v>
      </c>
    </row>
    <row r="140" spans="1:12" s="57" customFormat="1" ht="18.600000000000001" customHeight="1">
      <c r="A140" s="152">
        <v>66</v>
      </c>
      <c r="B140" s="153" t="s">
        <v>184</v>
      </c>
      <c r="C140" s="83" t="s">
        <v>25</v>
      </c>
      <c r="D140" s="22">
        <v>21</v>
      </c>
      <c r="E140" s="22">
        <v>4</v>
      </c>
      <c r="F140" s="22">
        <v>0</v>
      </c>
      <c r="G140" s="22">
        <v>0</v>
      </c>
      <c r="H140" s="22">
        <v>11</v>
      </c>
      <c r="I140" s="22">
        <v>0</v>
      </c>
      <c r="J140" s="22">
        <v>1</v>
      </c>
      <c r="K140" s="22">
        <v>0</v>
      </c>
      <c r="L140" s="22">
        <v>29</v>
      </c>
    </row>
    <row r="141" spans="1:12" s="57" customFormat="1" ht="18.600000000000001" customHeight="1">
      <c r="A141" s="152"/>
      <c r="B141" s="153"/>
      <c r="C141" s="83" t="s">
        <v>5</v>
      </c>
      <c r="D141" s="22">
        <v>32</v>
      </c>
      <c r="E141" s="22">
        <v>5</v>
      </c>
      <c r="F141" s="22">
        <v>0</v>
      </c>
      <c r="G141" s="22">
        <v>0</v>
      </c>
      <c r="H141" s="22">
        <v>20</v>
      </c>
      <c r="I141" s="22">
        <v>0</v>
      </c>
      <c r="J141" s="22">
        <v>3</v>
      </c>
      <c r="K141" s="22">
        <v>0</v>
      </c>
      <c r="L141" s="22">
        <v>50</v>
      </c>
    </row>
    <row r="142" spans="1:12" s="57" customFormat="1" ht="18.600000000000001" customHeight="1">
      <c r="A142" s="152">
        <v>67</v>
      </c>
      <c r="B142" s="153" t="s">
        <v>185</v>
      </c>
      <c r="C142" s="83" t="s">
        <v>25</v>
      </c>
      <c r="D142" s="22">
        <v>24</v>
      </c>
      <c r="E142" s="22">
        <v>7</v>
      </c>
      <c r="F142" s="22">
        <v>17</v>
      </c>
      <c r="G142" s="22">
        <v>0</v>
      </c>
      <c r="H142" s="22">
        <v>0</v>
      </c>
      <c r="I142" s="22">
        <v>0</v>
      </c>
      <c r="J142" s="22">
        <v>0</v>
      </c>
      <c r="K142" s="22">
        <v>0</v>
      </c>
      <c r="L142" s="22">
        <v>0</v>
      </c>
    </row>
    <row r="143" spans="1:12" s="57" customFormat="1" ht="18.600000000000001" customHeight="1">
      <c r="A143" s="152"/>
      <c r="B143" s="153"/>
      <c r="C143" s="83" t="s">
        <v>5</v>
      </c>
      <c r="D143" s="22">
        <v>46</v>
      </c>
      <c r="E143" s="22">
        <v>15</v>
      </c>
      <c r="F143" s="22">
        <v>31</v>
      </c>
      <c r="G143" s="22">
        <v>0</v>
      </c>
      <c r="H143" s="22">
        <v>0</v>
      </c>
      <c r="I143" s="22">
        <v>0</v>
      </c>
      <c r="J143" s="22">
        <v>0</v>
      </c>
      <c r="K143" s="22">
        <v>0</v>
      </c>
      <c r="L143" s="22">
        <v>0</v>
      </c>
    </row>
    <row r="144" spans="1:12" s="57" customFormat="1" ht="18.600000000000001" customHeight="1">
      <c r="A144" s="152">
        <v>68</v>
      </c>
      <c r="B144" s="153" t="s">
        <v>186</v>
      </c>
      <c r="C144" s="83" t="s">
        <v>25</v>
      </c>
      <c r="D144" s="22"/>
      <c r="E144" s="22"/>
      <c r="F144" s="22"/>
      <c r="G144" s="22"/>
      <c r="H144" s="22"/>
      <c r="I144" s="22"/>
      <c r="J144" s="22"/>
      <c r="K144" s="22"/>
      <c r="L144" s="22">
        <v>0</v>
      </c>
    </row>
    <row r="145" spans="1:12" s="57" customFormat="1" ht="18.600000000000001" customHeight="1">
      <c r="A145" s="152"/>
      <c r="B145" s="153"/>
      <c r="C145" s="83" t="s">
        <v>5</v>
      </c>
      <c r="D145" s="22"/>
      <c r="E145" s="22"/>
      <c r="F145" s="22"/>
      <c r="G145" s="22"/>
      <c r="H145" s="22"/>
      <c r="I145" s="22"/>
      <c r="J145" s="22"/>
      <c r="K145" s="22"/>
      <c r="L145" s="22">
        <v>0</v>
      </c>
    </row>
    <row r="146" spans="1:12" s="57" customFormat="1" ht="18.600000000000001" customHeight="1">
      <c r="A146" s="152">
        <v>69</v>
      </c>
      <c r="B146" s="153" t="s">
        <v>187</v>
      </c>
      <c r="C146" s="83" t="s">
        <v>25</v>
      </c>
      <c r="D146" s="22"/>
      <c r="E146" s="22"/>
      <c r="F146" s="22"/>
      <c r="G146" s="22"/>
      <c r="H146" s="22"/>
      <c r="I146" s="22"/>
      <c r="J146" s="22"/>
      <c r="K146" s="22"/>
      <c r="L146" s="22">
        <v>0</v>
      </c>
    </row>
    <row r="147" spans="1:12" s="57" customFormat="1" ht="18.600000000000001" customHeight="1">
      <c r="A147" s="152"/>
      <c r="B147" s="153"/>
      <c r="C147" s="83" t="s">
        <v>5</v>
      </c>
      <c r="D147" s="22"/>
      <c r="E147" s="22"/>
      <c r="F147" s="22"/>
      <c r="G147" s="22"/>
      <c r="H147" s="22"/>
      <c r="I147" s="22"/>
      <c r="J147" s="22"/>
      <c r="K147" s="22"/>
      <c r="L147" s="22">
        <v>0</v>
      </c>
    </row>
    <row r="148" spans="1:12" s="57" customFormat="1" ht="18.600000000000001" customHeight="1">
      <c r="A148" s="152">
        <v>70</v>
      </c>
      <c r="B148" s="153" t="s">
        <v>188</v>
      </c>
      <c r="C148" s="83" t="s">
        <v>25</v>
      </c>
      <c r="D148" s="22"/>
      <c r="E148" s="22"/>
      <c r="F148" s="22"/>
      <c r="G148" s="22"/>
      <c r="H148" s="22"/>
      <c r="I148" s="22"/>
      <c r="J148" s="22"/>
      <c r="K148" s="22"/>
      <c r="L148" s="22">
        <v>0</v>
      </c>
    </row>
    <row r="149" spans="1:12" s="57" customFormat="1" ht="18.600000000000001" customHeight="1">
      <c r="A149" s="152"/>
      <c r="B149" s="153"/>
      <c r="C149" s="83" t="s">
        <v>5</v>
      </c>
      <c r="D149" s="22"/>
      <c r="E149" s="22"/>
      <c r="F149" s="22"/>
      <c r="G149" s="22"/>
      <c r="H149" s="22"/>
      <c r="I149" s="22"/>
      <c r="J149" s="22"/>
      <c r="K149" s="22"/>
      <c r="L149" s="22">
        <v>0</v>
      </c>
    </row>
    <row r="150" spans="1:12" s="57" customFormat="1" ht="18.600000000000001" customHeight="1">
      <c r="A150" s="152">
        <v>71</v>
      </c>
      <c r="B150" s="153" t="s">
        <v>189</v>
      </c>
      <c r="C150" s="83" t="s">
        <v>25</v>
      </c>
      <c r="D150" s="22">
        <v>35</v>
      </c>
      <c r="E150" s="22">
        <v>0</v>
      </c>
      <c r="F150" s="22">
        <v>0</v>
      </c>
      <c r="G150" s="22">
        <v>2</v>
      </c>
      <c r="H150" s="22">
        <v>0</v>
      </c>
      <c r="I150" s="22">
        <v>0</v>
      </c>
      <c r="J150" s="22">
        <v>0</v>
      </c>
      <c r="K150" s="22">
        <v>0</v>
      </c>
      <c r="L150" s="22">
        <v>33</v>
      </c>
    </row>
    <row r="151" spans="1:12" s="57" customFormat="1" ht="18.600000000000001" customHeight="1">
      <c r="A151" s="152"/>
      <c r="B151" s="153"/>
      <c r="C151" s="83" t="s">
        <v>5</v>
      </c>
      <c r="D151" s="22">
        <v>46</v>
      </c>
      <c r="E151" s="22">
        <v>0</v>
      </c>
      <c r="F151" s="22">
        <v>0</v>
      </c>
      <c r="G151" s="22">
        <v>4</v>
      </c>
      <c r="H151" s="22">
        <v>0</v>
      </c>
      <c r="I151" s="22">
        <v>0</v>
      </c>
      <c r="J151" s="22">
        <v>0</v>
      </c>
      <c r="K151" s="22">
        <v>0</v>
      </c>
      <c r="L151" s="22">
        <v>42</v>
      </c>
    </row>
    <row r="152" spans="1:12" s="57" customFormat="1" ht="18.600000000000001" customHeight="1">
      <c r="A152" s="152">
        <v>72</v>
      </c>
      <c r="B152" s="153" t="s">
        <v>190</v>
      </c>
      <c r="C152" s="83" t="s">
        <v>25</v>
      </c>
      <c r="D152" s="22"/>
      <c r="E152" s="22"/>
      <c r="F152" s="22"/>
      <c r="G152" s="22"/>
      <c r="H152" s="22"/>
      <c r="I152" s="22"/>
      <c r="J152" s="22"/>
      <c r="K152" s="22"/>
      <c r="L152" s="22">
        <v>0</v>
      </c>
    </row>
    <row r="153" spans="1:12" s="57" customFormat="1" ht="18.600000000000001" customHeight="1">
      <c r="A153" s="152"/>
      <c r="B153" s="153"/>
      <c r="C153" s="83" t="s">
        <v>5</v>
      </c>
      <c r="D153" s="22"/>
      <c r="E153" s="22"/>
      <c r="F153" s="22"/>
      <c r="G153" s="22"/>
      <c r="H153" s="22"/>
      <c r="I153" s="22"/>
      <c r="J153" s="22"/>
      <c r="K153" s="22"/>
      <c r="L153" s="22">
        <v>0</v>
      </c>
    </row>
    <row r="154" spans="1:12" ht="18.600000000000001" customHeight="1">
      <c r="A154" s="150" t="s">
        <v>11</v>
      </c>
      <c r="B154" s="151" t="s">
        <v>10</v>
      </c>
      <c r="C154" s="78" t="s">
        <v>25</v>
      </c>
      <c r="D154" s="21">
        <f>D156+D158+D160+D162+D164+D166+D168+D170+D172+D174+D176+D178+D180+D182+D184+D186+D188+D190+D192+D194+D196+D198+D200</f>
        <v>160</v>
      </c>
      <c r="E154" s="21">
        <f t="shared" ref="E154:L155" si="2">E156+E158+E160+E162+E164+E166+E168+E170+E172+E174+E176+E178+E180+E182+E184+E186+E188+E190+E192+E194+E196+E198+E200</f>
        <v>22</v>
      </c>
      <c r="F154" s="21">
        <f t="shared" si="2"/>
        <v>0</v>
      </c>
      <c r="G154" s="21">
        <f t="shared" si="2"/>
        <v>64</v>
      </c>
      <c r="H154" s="21">
        <f t="shared" si="2"/>
        <v>2</v>
      </c>
      <c r="I154" s="21">
        <f t="shared" si="2"/>
        <v>32</v>
      </c>
      <c r="J154" s="21">
        <f t="shared" si="2"/>
        <v>8</v>
      </c>
      <c r="K154" s="21">
        <f t="shared" si="2"/>
        <v>16</v>
      </c>
      <c r="L154" s="21">
        <f t="shared" si="2"/>
        <v>132</v>
      </c>
    </row>
    <row r="155" spans="1:12" ht="18.600000000000001" customHeight="1">
      <c r="A155" s="150"/>
      <c r="B155" s="151"/>
      <c r="C155" s="78" t="s">
        <v>5</v>
      </c>
      <c r="D155" s="21">
        <f>D157+D159+D161+D163+D165+D167+D169+D171+D173+D175+D177+D179+D181+D183+D185+D187+D189+D191+D193+D195+D197+D199+D201</f>
        <v>508</v>
      </c>
      <c r="E155" s="21">
        <f t="shared" si="2"/>
        <v>81</v>
      </c>
      <c r="F155" s="21">
        <f t="shared" si="2"/>
        <v>0</v>
      </c>
      <c r="G155" s="21">
        <f t="shared" si="2"/>
        <v>174</v>
      </c>
      <c r="H155" s="21">
        <f t="shared" si="2"/>
        <v>6</v>
      </c>
      <c r="I155" s="21">
        <f t="shared" si="2"/>
        <v>102</v>
      </c>
      <c r="J155" s="21">
        <f t="shared" si="2"/>
        <v>23</v>
      </c>
      <c r="K155" s="21">
        <f t="shared" si="2"/>
        <v>37</v>
      </c>
      <c r="L155" s="21">
        <f t="shared" si="2"/>
        <v>421</v>
      </c>
    </row>
    <row r="156" spans="1:12" s="92" customFormat="1" ht="16.899999999999999" customHeight="1">
      <c r="A156" s="152">
        <v>1</v>
      </c>
      <c r="B156" s="153" t="s">
        <v>191</v>
      </c>
      <c r="C156" s="83" t="s">
        <v>25</v>
      </c>
      <c r="D156" s="22">
        <v>27</v>
      </c>
      <c r="E156" s="22"/>
      <c r="F156" s="22"/>
      <c r="G156" s="22">
        <v>20</v>
      </c>
      <c r="H156" s="22"/>
      <c r="I156" s="22"/>
      <c r="J156" s="22"/>
      <c r="K156" s="22">
        <v>10</v>
      </c>
      <c r="L156" s="22">
        <v>17</v>
      </c>
    </row>
    <row r="157" spans="1:12" s="92" customFormat="1" ht="16.899999999999999" customHeight="1">
      <c r="A157" s="152"/>
      <c r="B157" s="153"/>
      <c r="C157" s="83" t="s">
        <v>5</v>
      </c>
      <c r="D157" s="22">
        <v>65</v>
      </c>
      <c r="E157" s="22"/>
      <c r="F157" s="22"/>
      <c r="G157" s="22">
        <v>38</v>
      </c>
      <c r="H157" s="22"/>
      <c r="I157" s="22"/>
      <c r="J157" s="22"/>
      <c r="K157" s="22">
        <v>19</v>
      </c>
      <c r="L157" s="22">
        <v>46</v>
      </c>
    </row>
    <row r="158" spans="1:12" s="92" customFormat="1" ht="16.899999999999999" customHeight="1">
      <c r="A158" s="152">
        <v>2</v>
      </c>
      <c r="B158" s="153" t="s">
        <v>192</v>
      </c>
      <c r="C158" s="83" t="s">
        <v>25</v>
      </c>
      <c r="D158" s="22">
        <v>2</v>
      </c>
      <c r="E158" s="22">
        <v>2</v>
      </c>
      <c r="F158" s="22">
        <v>0</v>
      </c>
      <c r="G158" s="22"/>
      <c r="H158" s="22">
        <v>0</v>
      </c>
      <c r="I158" s="22"/>
      <c r="J158" s="22">
        <v>0</v>
      </c>
      <c r="K158" s="22"/>
      <c r="L158" s="22">
        <v>0</v>
      </c>
    </row>
    <row r="159" spans="1:12" s="92" customFormat="1" ht="16.899999999999999" customHeight="1">
      <c r="A159" s="152"/>
      <c r="B159" s="153"/>
      <c r="C159" s="83" t="s">
        <v>5</v>
      </c>
      <c r="D159" s="22">
        <v>7</v>
      </c>
      <c r="E159" s="22">
        <v>7</v>
      </c>
      <c r="F159" s="22">
        <v>0</v>
      </c>
      <c r="G159" s="22"/>
      <c r="H159" s="22">
        <v>0</v>
      </c>
      <c r="I159" s="22"/>
      <c r="J159" s="22">
        <v>0</v>
      </c>
      <c r="K159" s="22"/>
      <c r="L159" s="22">
        <v>0</v>
      </c>
    </row>
    <row r="160" spans="1:12" s="92" customFormat="1" ht="16.899999999999999" customHeight="1">
      <c r="A160" s="152">
        <v>3</v>
      </c>
      <c r="B160" s="153" t="s">
        <v>193</v>
      </c>
      <c r="C160" s="83" t="s">
        <v>25</v>
      </c>
      <c r="D160" s="22"/>
      <c r="E160" s="22"/>
      <c r="F160" s="22"/>
      <c r="G160" s="22"/>
      <c r="H160" s="22"/>
      <c r="I160" s="22"/>
      <c r="J160" s="22"/>
      <c r="K160" s="22"/>
      <c r="L160" s="22"/>
    </row>
    <row r="161" spans="1:12" s="92" customFormat="1" ht="16.899999999999999" customHeight="1">
      <c r="A161" s="152"/>
      <c r="B161" s="153"/>
      <c r="C161" s="83" t="s">
        <v>5</v>
      </c>
      <c r="D161" s="22"/>
      <c r="E161" s="22"/>
      <c r="F161" s="22"/>
      <c r="G161" s="22"/>
      <c r="H161" s="22"/>
      <c r="I161" s="22"/>
      <c r="J161" s="22"/>
      <c r="K161" s="22"/>
      <c r="L161" s="22"/>
    </row>
    <row r="162" spans="1:12" s="92" customFormat="1" ht="16.899999999999999" customHeight="1">
      <c r="A162" s="152">
        <v>4</v>
      </c>
      <c r="B162" s="153" t="s">
        <v>194</v>
      </c>
      <c r="C162" s="83" t="s">
        <v>25</v>
      </c>
      <c r="D162" s="22">
        <v>31</v>
      </c>
      <c r="E162" s="22">
        <v>5</v>
      </c>
      <c r="F162" s="22">
        <v>0</v>
      </c>
      <c r="G162" s="22">
        <v>6</v>
      </c>
      <c r="H162" s="22">
        <v>0</v>
      </c>
      <c r="I162" s="22">
        <v>0</v>
      </c>
      <c r="J162" s="22">
        <v>6</v>
      </c>
      <c r="K162" s="22">
        <v>6</v>
      </c>
      <c r="L162" s="22">
        <v>32</v>
      </c>
    </row>
    <row r="163" spans="1:12" s="92" customFormat="1" ht="16.899999999999999" customHeight="1">
      <c r="A163" s="152"/>
      <c r="B163" s="153"/>
      <c r="C163" s="83" t="s">
        <v>5</v>
      </c>
      <c r="D163" s="22">
        <v>110</v>
      </c>
      <c r="E163" s="22">
        <v>14</v>
      </c>
      <c r="F163" s="22">
        <v>0</v>
      </c>
      <c r="G163" s="22">
        <v>18</v>
      </c>
      <c r="H163" s="22">
        <v>0</v>
      </c>
      <c r="I163" s="22">
        <v>0</v>
      </c>
      <c r="J163" s="22">
        <v>18</v>
      </c>
      <c r="K163" s="22">
        <v>18</v>
      </c>
      <c r="L163" s="22">
        <v>114</v>
      </c>
    </row>
    <row r="164" spans="1:12" s="92" customFormat="1" ht="16.899999999999999" customHeight="1">
      <c r="A164" s="152">
        <v>5</v>
      </c>
      <c r="B164" s="153" t="s">
        <v>195</v>
      </c>
      <c r="C164" s="83" t="s">
        <v>25</v>
      </c>
      <c r="D164" s="22">
        <v>4</v>
      </c>
      <c r="E164" s="22">
        <v>2</v>
      </c>
      <c r="F164" s="22">
        <v>0</v>
      </c>
      <c r="G164" s="22">
        <v>0</v>
      </c>
      <c r="H164" s="22">
        <v>2</v>
      </c>
      <c r="I164" s="22">
        <v>0</v>
      </c>
      <c r="J164" s="22">
        <v>0</v>
      </c>
      <c r="K164" s="22">
        <v>0</v>
      </c>
      <c r="L164" s="22">
        <v>4</v>
      </c>
    </row>
    <row r="165" spans="1:12" s="92" customFormat="1" ht="16.899999999999999" customHeight="1">
      <c r="A165" s="152"/>
      <c r="B165" s="153"/>
      <c r="C165" s="83" t="s">
        <v>5</v>
      </c>
      <c r="D165" s="22">
        <v>17</v>
      </c>
      <c r="E165" s="22">
        <v>9</v>
      </c>
      <c r="F165" s="22">
        <v>0</v>
      </c>
      <c r="G165" s="22">
        <v>0</v>
      </c>
      <c r="H165" s="22">
        <v>6</v>
      </c>
      <c r="I165" s="22">
        <v>0</v>
      </c>
      <c r="J165" s="22">
        <v>0</v>
      </c>
      <c r="K165" s="22">
        <v>0</v>
      </c>
      <c r="L165" s="22">
        <v>14</v>
      </c>
    </row>
    <row r="166" spans="1:12" s="92" customFormat="1" ht="16.899999999999999" customHeight="1">
      <c r="A166" s="152">
        <v>6</v>
      </c>
      <c r="B166" s="153" t="s">
        <v>196</v>
      </c>
      <c r="C166" s="83" t="s">
        <v>25</v>
      </c>
      <c r="D166" s="22"/>
      <c r="E166" s="22"/>
      <c r="F166" s="22"/>
      <c r="G166" s="22"/>
      <c r="H166" s="22"/>
      <c r="I166" s="22"/>
      <c r="J166" s="22"/>
      <c r="K166" s="22"/>
      <c r="L166" s="22"/>
    </row>
    <row r="167" spans="1:12" s="92" customFormat="1" ht="16.899999999999999" customHeight="1">
      <c r="A167" s="152"/>
      <c r="B167" s="153"/>
      <c r="C167" s="83" t="s">
        <v>5</v>
      </c>
      <c r="D167" s="22"/>
      <c r="E167" s="22"/>
      <c r="F167" s="22"/>
      <c r="G167" s="22"/>
      <c r="H167" s="22"/>
      <c r="I167" s="22"/>
      <c r="J167" s="22"/>
      <c r="K167" s="22"/>
      <c r="L167" s="22"/>
    </row>
    <row r="168" spans="1:12" s="92" customFormat="1" ht="16.899999999999999" customHeight="1">
      <c r="A168" s="152">
        <v>7</v>
      </c>
      <c r="B168" s="153" t="s">
        <v>197</v>
      </c>
      <c r="C168" s="83" t="s">
        <v>25</v>
      </c>
      <c r="D168" s="22">
        <v>32</v>
      </c>
      <c r="E168" s="22">
        <v>0</v>
      </c>
      <c r="F168" s="22">
        <v>0</v>
      </c>
      <c r="G168" s="22">
        <v>32</v>
      </c>
      <c r="H168" s="22">
        <v>0</v>
      </c>
      <c r="I168" s="22">
        <v>32</v>
      </c>
      <c r="J168" s="22">
        <v>2</v>
      </c>
      <c r="K168" s="22">
        <v>0</v>
      </c>
      <c r="L168" s="22">
        <v>34</v>
      </c>
    </row>
    <row r="169" spans="1:12" s="92" customFormat="1" ht="16.899999999999999" customHeight="1">
      <c r="A169" s="152"/>
      <c r="B169" s="153"/>
      <c r="C169" s="83" t="s">
        <v>5</v>
      </c>
      <c r="D169" s="22">
        <v>102</v>
      </c>
      <c r="E169" s="22">
        <v>0</v>
      </c>
      <c r="F169" s="22">
        <v>0</v>
      </c>
      <c r="G169" s="22">
        <v>102</v>
      </c>
      <c r="H169" s="22">
        <v>0</v>
      </c>
      <c r="I169" s="22">
        <v>102</v>
      </c>
      <c r="J169" s="22">
        <v>5</v>
      </c>
      <c r="K169" s="22">
        <v>0</v>
      </c>
      <c r="L169" s="22">
        <v>107</v>
      </c>
    </row>
    <row r="170" spans="1:12" s="92" customFormat="1" ht="16.899999999999999" customHeight="1">
      <c r="A170" s="152">
        <v>8</v>
      </c>
      <c r="B170" s="153" t="s">
        <v>198</v>
      </c>
      <c r="C170" s="83" t="s">
        <v>25</v>
      </c>
      <c r="D170" s="22"/>
      <c r="E170" s="22"/>
      <c r="F170" s="22"/>
      <c r="G170" s="22"/>
      <c r="H170" s="22"/>
      <c r="I170" s="22"/>
      <c r="J170" s="22"/>
      <c r="K170" s="22"/>
      <c r="L170" s="22"/>
    </row>
    <row r="171" spans="1:12" s="92" customFormat="1" ht="16.899999999999999" customHeight="1">
      <c r="A171" s="152"/>
      <c r="B171" s="153"/>
      <c r="C171" s="83" t="s">
        <v>5</v>
      </c>
      <c r="D171" s="22"/>
      <c r="E171" s="22"/>
      <c r="F171" s="22"/>
      <c r="G171" s="22"/>
      <c r="H171" s="22"/>
      <c r="I171" s="22"/>
      <c r="J171" s="22"/>
      <c r="K171" s="22"/>
      <c r="L171" s="22"/>
    </row>
    <row r="172" spans="1:12" s="92" customFormat="1" ht="16.899999999999999" customHeight="1">
      <c r="A172" s="152">
        <v>9</v>
      </c>
      <c r="B172" s="153" t="s">
        <v>199</v>
      </c>
      <c r="C172" s="83" t="s">
        <v>25</v>
      </c>
      <c r="D172" s="22"/>
      <c r="E172" s="22"/>
      <c r="F172" s="22"/>
      <c r="G172" s="22"/>
      <c r="H172" s="22"/>
      <c r="I172" s="22"/>
      <c r="J172" s="22"/>
      <c r="K172" s="22"/>
      <c r="L172" s="22"/>
    </row>
    <row r="173" spans="1:12" s="92" customFormat="1" ht="16.899999999999999" customHeight="1">
      <c r="A173" s="152"/>
      <c r="B173" s="153"/>
      <c r="C173" s="83" t="s">
        <v>5</v>
      </c>
      <c r="D173" s="22"/>
      <c r="E173" s="22"/>
      <c r="F173" s="22"/>
      <c r="G173" s="22"/>
      <c r="H173" s="22"/>
      <c r="I173" s="22"/>
      <c r="J173" s="22"/>
      <c r="K173" s="22"/>
      <c r="L173" s="22"/>
    </row>
    <row r="174" spans="1:12" s="92" customFormat="1" ht="16.899999999999999" customHeight="1">
      <c r="A174" s="152">
        <v>10</v>
      </c>
      <c r="B174" s="153" t="s">
        <v>200</v>
      </c>
      <c r="C174" s="83" t="s">
        <v>25</v>
      </c>
      <c r="D174" s="22"/>
      <c r="E174" s="22"/>
      <c r="F174" s="22"/>
      <c r="G174" s="22"/>
      <c r="H174" s="22"/>
      <c r="I174" s="22"/>
      <c r="J174" s="22"/>
      <c r="K174" s="22"/>
      <c r="L174" s="22"/>
    </row>
    <row r="175" spans="1:12" s="92" customFormat="1" ht="16.899999999999999" customHeight="1">
      <c r="A175" s="152"/>
      <c r="B175" s="153"/>
      <c r="C175" s="83" t="s">
        <v>5</v>
      </c>
      <c r="D175" s="22"/>
      <c r="E175" s="22"/>
      <c r="F175" s="22"/>
      <c r="G175" s="22"/>
      <c r="H175" s="22"/>
      <c r="I175" s="22"/>
      <c r="J175" s="22"/>
      <c r="K175" s="22"/>
      <c r="L175" s="22"/>
    </row>
    <row r="176" spans="1:12" s="92" customFormat="1" ht="16.899999999999999" customHeight="1">
      <c r="A176" s="152">
        <v>11</v>
      </c>
      <c r="B176" s="153" t="s">
        <v>201</v>
      </c>
      <c r="C176" s="83" t="s">
        <v>25</v>
      </c>
      <c r="D176" s="22"/>
      <c r="E176" s="22"/>
      <c r="F176" s="22"/>
      <c r="G176" s="22"/>
      <c r="H176" s="22"/>
      <c r="I176" s="22"/>
      <c r="J176" s="22"/>
      <c r="K176" s="22"/>
      <c r="L176" s="22"/>
    </row>
    <row r="177" spans="1:14" s="92" customFormat="1" ht="16.899999999999999" customHeight="1">
      <c r="A177" s="152"/>
      <c r="B177" s="153"/>
      <c r="C177" s="83" t="s">
        <v>5</v>
      </c>
      <c r="D177" s="22"/>
      <c r="E177" s="22"/>
      <c r="F177" s="22"/>
      <c r="G177" s="22"/>
      <c r="H177" s="22"/>
      <c r="I177" s="22"/>
      <c r="J177" s="22"/>
      <c r="K177" s="22"/>
      <c r="L177" s="22"/>
    </row>
    <row r="178" spans="1:14" s="92" customFormat="1" ht="16.899999999999999" customHeight="1">
      <c r="A178" s="152">
        <v>12</v>
      </c>
      <c r="B178" s="153" t="s">
        <v>202</v>
      </c>
      <c r="C178" s="83" t="s">
        <v>25</v>
      </c>
      <c r="D178" s="22"/>
      <c r="E178" s="22"/>
      <c r="F178" s="22"/>
      <c r="G178" s="22"/>
      <c r="H178" s="22"/>
      <c r="I178" s="22"/>
      <c r="J178" s="22"/>
      <c r="K178" s="22"/>
      <c r="L178" s="22"/>
    </row>
    <row r="179" spans="1:14" s="92" customFormat="1" ht="16.899999999999999" customHeight="1">
      <c r="A179" s="152"/>
      <c r="B179" s="153"/>
      <c r="C179" s="83" t="s">
        <v>5</v>
      </c>
      <c r="D179" s="22"/>
      <c r="E179" s="22"/>
      <c r="F179" s="22"/>
      <c r="G179" s="22"/>
      <c r="H179" s="22"/>
      <c r="I179" s="22"/>
      <c r="J179" s="22"/>
      <c r="K179" s="22"/>
      <c r="L179" s="22"/>
    </row>
    <row r="180" spans="1:14" s="92" customFormat="1" ht="16.899999999999999" customHeight="1">
      <c r="A180" s="152">
        <v>13</v>
      </c>
      <c r="B180" s="153" t="s">
        <v>203</v>
      </c>
      <c r="C180" s="83" t="s">
        <v>25</v>
      </c>
      <c r="D180" s="22">
        <v>3</v>
      </c>
      <c r="E180" s="22">
        <v>0</v>
      </c>
      <c r="F180" s="22">
        <v>0</v>
      </c>
      <c r="G180" s="22">
        <v>0</v>
      </c>
      <c r="H180" s="22">
        <v>0</v>
      </c>
      <c r="I180" s="22">
        <v>0</v>
      </c>
      <c r="J180" s="22">
        <v>0</v>
      </c>
      <c r="K180" s="22">
        <v>0</v>
      </c>
      <c r="L180" s="22">
        <v>3</v>
      </c>
    </row>
    <row r="181" spans="1:14" s="92" customFormat="1" ht="16.899999999999999" customHeight="1">
      <c r="A181" s="152"/>
      <c r="B181" s="153"/>
      <c r="C181" s="83" t="s">
        <v>5</v>
      </c>
      <c r="D181" s="22">
        <v>16</v>
      </c>
      <c r="E181" s="22">
        <v>0</v>
      </c>
      <c r="F181" s="22">
        <v>0</v>
      </c>
      <c r="G181" s="22">
        <v>0</v>
      </c>
      <c r="H181" s="22">
        <v>0</v>
      </c>
      <c r="I181" s="22">
        <v>0</v>
      </c>
      <c r="J181" s="22">
        <v>0</v>
      </c>
      <c r="K181" s="22">
        <v>0</v>
      </c>
      <c r="L181" s="22">
        <v>16</v>
      </c>
    </row>
    <row r="182" spans="1:14" s="92" customFormat="1" ht="16.899999999999999" customHeight="1">
      <c r="A182" s="152">
        <v>14</v>
      </c>
      <c r="B182" s="153" t="s">
        <v>204</v>
      </c>
      <c r="C182" s="83" t="s">
        <v>25</v>
      </c>
      <c r="D182" s="22">
        <v>31</v>
      </c>
      <c r="E182" s="22">
        <v>0</v>
      </c>
      <c r="F182" s="22">
        <v>0</v>
      </c>
      <c r="G182" s="22">
        <v>6</v>
      </c>
      <c r="H182" s="22">
        <v>0</v>
      </c>
      <c r="I182" s="22">
        <v>0</v>
      </c>
      <c r="J182" s="22">
        <v>0</v>
      </c>
      <c r="K182" s="22">
        <v>0</v>
      </c>
      <c r="L182" s="22">
        <v>25</v>
      </c>
    </row>
    <row r="183" spans="1:14" s="92" customFormat="1" ht="16.899999999999999" customHeight="1">
      <c r="A183" s="152"/>
      <c r="B183" s="153"/>
      <c r="C183" s="83" t="s">
        <v>5</v>
      </c>
      <c r="D183" s="22">
        <v>87</v>
      </c>
      <c r="E183" s="22">
        <v>0</v>
      </c>
      <c r="F183" s="22">
        <v>0</v>
      </c>
      <c r="G183" s="22">
        <v>16</v>
      </c>
      <c r="H183" s="22">
        <v>0</v>
      </c>
      <c r="I183" s="22">
        <v>0</v>
      </c>
      <c r="J183" s="22">
        <v>0</v>
      </c>
      <c r="K183" s="22">
        <v>0</v>
      </c>
      <c r="L183" s="22">
        <v>71</v>
      </c>
    </row>
    <row r="184" spans="1:14" s="92" customFormat="1" ht="16.899999999999999" customHeight="1">
      <c r="A184" s="152">
        <v>15</v>
      </c>
      <c r="B184" s="153" t="s">
        <v>205</v>
      </c>
      <c r="C184" s="83" t="s">
        <v>25</v>
      </c>
      <c r="D184" s="22">
        <v>9</v>
      </c>
      <c r="E184" s="22">
        <v>7</v>
      </c>
      <c r="F184" s="22">
        <v>0</v>
      </c>
      <c r="G184" s="22"/>
      <c r="H184" s="22">
        <v>0</v>
      </c>
      <c r="I184" s="22"/>
      <c r="J184" s="22"/>
      <c r="K184" s="22"/>
      <c r="L184" s="22">
        <v>2</v>
      </c>
    </row>
    <row r="185" spans="1:14" s="92" customFormat="1" ht="16.899999999999999" customHeight="1">
      <c r="A185" s="152"/>
      <c r="B185" s="153"/>
      <c r="C185" s="83" t="s">
        <v>5</v>
      </c>
      <c r="D185" s="22">
        <v>29</v>
      </c>
      <c r="E185" s="22">
        <v>23</v>
      </c>
      <c r="F185" s="22">
        <v>0</v>
      </c>
      <c r="G185" s="22"/>
      <c r="H185" s="22"/>
      <c r="I185" s="22"/>
      <c r="J185" s="22"/>
      <c r="K185" s="22"/>
      <c r="L185" s="22">
        <v>6</v>
      </c>
    </row>
    <row r="186" spans="1:14" s="92" customFormat="1" ht="16.899999999999999" customHeight="1">
      <c r="A186" s="152">
        <v>16</v>
      </c>
      <c r="B186" s="153" t="s">
        <v>206</v>
      </c>
      <c r="C186" s="83" t="s">
        <v>25</v>
      </c>
      <c r="D186" s="22">
        <v>19</v>
      </c>
      <c r="E186" s="22">
        <v>6</v>
      </c>
      <c r="F186" s="22">
        <v>0</v>
      </c>
      <c r="G186" s="22">
        <v>0</v>
      </c>
      <c r="H186" s="22">
        <v>0</v>
      </c>
      <c r="I186" s="22">
        <v>0</v>
      </c>
      <c r="J186" s="22">
        <v>0</v>
      </c>
      <c r="K186" s="22">
        <v>0</v>
      </c>
      <c r="L186" s="22">
        <v>13</v>
      </c>
    </row>
    <row r="187" spans="1:14" s="92" customFormat="1" ht="16.899999999999999" customHeight="1">
      <c r="A187" s="152"/>
      <c r="B187" s="153"/>
      <c r="C187" s="83" t="s">
        <v>5</v>
      </c>
      <c r="D187" s="22">
        <v>68</v>
      </c>
      <c r="E187" s="22">
        <v>28</v>
      </c>
      <c r="F187" s="22">
        <v>0</v>
      </c>
      <c r="G187" s="22">
        <v>0</v>
      </c>
      <c r="H187" s="22">
        <v>0</v>
      </c>
      <c r="I187" s="22">
        <v>0</v>
      </c>
      <c r="J187" s="22">
        <v>0</v>
      </c>
      <c r="K187" s="22">
        <v>0</v>
      </c>
      <c r="L187" s="22">
        <v>40</v>
      </c>
    </row>
    <row r="188" spans="1:14" s="92" customFormat="1" ht="16.899999999999999" customHeight="1">
      <c r="A188" s="152">
        <v>17</v>
      </c>
      <c r="B188" s="153" t="s">
        <v>207</v>
      </c>
      <c r="C188" s="83" t="s">
        <v>25</v>
      </c>
      <c r="D188" s="22"/>
      <c r="E188" s="22"/>
      <c r="F188" s="22"/>
      <c r="G188" s="22"/>
      <c r="H188" s="22"/>
      <c r="I188" s="22"/>
      <c r="J188" s="22"/>
      <c r="K188" s="22"/>
      <c r="L188" s="22"/>
    </row>
    <row r="189" spans="1:14" s="92" customFormat="1" ht="16.899999999999999" customHeight="1">
      <c r="A189" s="152"/>
      <c r="B189" s="153"/>
      <c r="C189" s="83" t="s">
        <v>5</v>
      </c>
      <c r="D189" s="22"/>
      <c r="E189" s="22"/>
      <c r="F189" s="22"/>
      <c r="G189" s="22"/>
      <c r="H189" s="22"/>
      <c r="I189" s="22"/>
      <c r="J189" s="22"/>
      <c r="K189" s="22"/>
      <c r="L189" s="22"/>
    </row>
    <row r="190" spans="1:14" s="92" customFormat="1" ht="16.899999999999999" customHeight="1">
      <c r="A190" s="152">
        <v>18</v>
      </c>
      <c r="B190" s="153" t="s">
        <v>208</v>
      </c>
      <c r="C190" s="83" t="s">
        <v>25</v>
      </c>
      <c r="D190" s="22"/>
      <c r="E190" s="22"/>
      <c r="F190" s="22"/>
      <c r="G190" s="22"/>
      <c r="H190" s="22"/>
      <c r="I190" s="22"/>
      <c r="J190" s="22"/>
      <c r="K190" s="22"/>
      <c r="L190" s="22"/>
    </row>
    <row r="191" spans="1:14" s="92" customFormat="1" ht="16.899999999999999" customHeight="1">
      <c r="A191" s="152"/>
      <c r="B191" s="153"/>
      <c r="C191" s="83" t="s">
        <v>5</v>
      </c>
      <c r="D191" s="22"/>
      <c r="E191" s="22"/>
      <c r="F191" s="22"/>
      <c r="G191" s="22"/>
      <c r="H191" s="22"/>
      <c r="I191" s="22"/>
      <c r="J191" s="22"/>
      <c r="K191" s="22"/>
      <c r="L191" s="22"/>
    </row>
    <row r="192" spans="1:14" s="92" customFormat="1" ht="16.899999999999999" customHeight="1">
      <c r="A192" s="152">
        <v>19</v>
      </c>
      <c r="B192" s="153" t="s">
        <v>209</v>
      </c>
      <c r="C192" s="83" t="s">
        <v>25</v>
      </c>
      <c r="D192" s="22"/>
      <c r="E192" s="22"/>
      <c r="F192" s="22"/>
      <c r="G192" s="22"/>
      <c r="H192" s="22"/>
      <c r="I192" s="22"/>
      <c r="J192" s="22"/>
      <c r="K192" s="22"/>
      <c r="L192" s="22"/>
      <c r="N192" s="92">
        <v>3.47</v>
      </c>
    </row>
    <row r="193" spans="1:12" s="92" customFormat="1" ht="16.899999999999999" customHeight="1">
      <c r="A193" s="152"/>
      <c r="B193" s="153"/>
      <c r="C193" s="83" t="s">
        <v>5</v>
      </c>
      <c r="D193" s="22"/>
      <c r="E193" s="22"/>
      <c r="F193" s="22"/>
      <c r="G193" s="22"/>
      <c r="H193" s="22"/>
      <c r="I193" s="22"/>
      <c r="J193" s="22"/>
      <c r="K193" s="22"/>
      <c r="L193" s="22"/>
    </row>
    <row r="194" spans="1:12" s="92" customFormat="1" ht="16.899999999999999" customHeight="1">
      <c r="A194" s="152">
        <v>20</v>
      </c>
      <c r="B194" s="153" t="s">
        <v>210</v>
      </c>
      <c r="C194" s="83" t="s">
        <v>25</v>
      </c>
      <c r="D194" s="22"/>
      <c r="E194" s="22"/>
      <c r="F194" s="22"/>
      <c r="G194" s="22"/>
      <c r="H194" s="22"/>
      <c r="I194" s="22"/>
      <c r="J194" s="22"/>
      <c r="K194" s="22"/>
      <c r="L194" s="22"/>
    </row>
    <row r="195" spans="1:12" s="92" customFormat="1" ht="16.899999999999999" customHeight="1">
      <c r="A195" s="152"/>
      <c r="B195" s="153"/>
      <c r="C195" s="83" t="s">
        <v>5</v>
      </c>
      <c r="D195" s="22"/>
      <c r="E195" s="22"/>
      <c r="F195" s="22"/>
      <c r="G195" s="22"/>
      <c r="H195" s="22"/>
      <c r="I195" s="22"/>
      <c r="J195" s="22"/>
      <c r="K195" s="22"/>
      <c r="L195" s="22"/>
    </row>
    <row r="196" spans="1:12" s="92" customFormat="1" ht="16.899999999999999" customHeight="1">
      <c r="A196" s="152">
        <v>21</v>
      </c>
      <c r="B196" s="153" t="s">
        <v>211</v>
      </c>
      <c r="C196" s="83" t="s">
        <v>25</v>
      </c>
      <c r="D196" s="22"/>
      <c r="E196" s="22"/>
      <c r="F196" s="22"/>
      <c r="G196" s="22"/>
      <c r="H196" s="22"/>
      <c r="I196" s="22"/>
      <c r="J196" s="22"/>
      <c r="K196" s="22"/>
      <c r="L196" s="22"/>
    </row>
    <row r="197" spans="1:12" s="92" customFormat="1" ht="16.899999999999999" customHeight="1">
      <c r="A197" s="152"/>
      <c r="B197" s="153"/>
      <c r="C197" s="83" t="s">
        <v>5</v>
      </c>
      <c r="D197" s="22"/>
      <c r="E197" s="22"/>
      <c r="F197" s="22"/>
      <c r="G197" s="22"/>
      <c r="H197" s="22"/>
      <c r="I197" s="22"/>
      <c r="J197" s="22"/>
      <c r="K197" s="22"/>
      <c r="L197" s="22"/>
    </row>
    <row r="198" spans="1:12" s="92" customFormat="1" ht="16.899999999999999" customHeight="1">
      <c r="A198" s="152">
        <v>22</v>
      </c>
      <c r="B198" s="153" t="s">
        <v>212</v>
      </c>
      <c r="C198" s="83" t="s">
        <v>25</v>
      </c>
      <c r="D198" s="22"/>
      <c r="E198" s="22"/>
      <c r="F198" s="22"/>
      <c r="G198" s="22"/>
      <c r="H198" s="22"/>
      <c r="I198" s="22"/>
      <c r="J198" s="22"/>
      <c r="K198" s="22"/>
      <c r="L198" s="22"/>
    </row>
    <row r="199" spans="1:12" s="92" customFormat="1" ht="16.899999999999999" customHeight="1">
      <c r="A199" s="152"/>
      <c r="B199" s="153"/>
      <c r="C199" s="83" t="s">
        <v>5</v>
      </c>
      <c r="D199" s="22"/>
      <c r="E199" s="22"/>
      <c r="F199" s="22"/>
      <c r="G199" s="22"/>
      <c r="H199" s="22"/>
      <c r="I199" s="22"/>
      <c r="J199" s="22"/>
      <c r="K199" s="22"/>
      <c r="L199" s="22"/>
    </row>
    <row r="200" spans="1:12" s="92" customFormat="1" ht="16.899999999999999" customHeight="1">
      <c r="A200" s="152">
        <v>23</v>
      </c>
      <c r="B200" s="153" t="s">
        <v>213</v>
      </c>
      <c r="C200" s="83" t="s">
        <v>25</v>
      </c>
      <c r="D200" s="22">
        <v>2</v>
      </c>
      <c r="E200" s="22">
        <v>0</v>
      </c>
      <c r="F200" s="22">
        <v>0</v>
      </c>
      <c r="G200" s="22"/>
      <c r="H200" s="22">
        <v>0</v>
      </c>
      <c r="I200" s="22">
        <v>0</v>
      </c>
      <c r="J200" s="22">
        <v>0</v>
      </c>
      <c r="K200" s="22"/>
      <c r="L200" s="22">
        <v>2</v>
      </c>
    </row>
    <row r="201" spans="1:12" s="92" customFormat="1" ht="16.899999999999999" customHeight="1">
      <c r="A201" s="152"/>
      <c r="B201" s="153"/>
      <c r="C201" s="83" t="s">
        <v>5</v>
      </c>
      <c r="D201" s="22">
        <v>7</v>
      </c>
      <c r="E201" s="22">
        <v>0</v>
      </c>
      <c r="F201" s="22">
        <v>0</v>
      </c>
      <c r="G201" s="22"/>
      <c r="H201" s="22">
        <v>0</v>
      </c>
      <c r="I201" s="22">
        <v>0</v>
      </c>
      <c r="J201" s="22">
        <v>0</v>
      </c>
      <c r="K201" s="22"/>
      <c r="L201" s="22">
        <v>7</v>
      </c>
    </row>
    <row r="202" spans="1:12" ht="18.600000000000001" customHeight="1">
      <c r="A202" s="150" t="s">
        <v>26</v>
      </c>
      <c r="B202" s="151" t="s">
        <v>27</v>
      </c>
      <c r="C202" s="78" t="s">
        <v>25</v>
      </c>
      <c r="D202" s="21">
        <f>D154+D8</f>
        <v>1980</v>
      </c>
      <c r="E202" s="21">
        <f t="shared" ref="E202:L203" si="3">E154+E8</f>
        <v>713</v>
      </c>
      <c r="F202" s="21">
        <f t="shared" si="3"/>
        <v>44</v>
      </c>
      <c r="G202" s="21">
        <f t="shared" si="3"/>
        <v>132</v>
      </c>
      <c r="H202" s="21">
        <f t="shared" si="3"/>
        <v>123</v>
      </c>
      <c r="I202" s="21">
        <f t="shared" si="3"/>
        <v>85</v>
      </c>
      <c r="J202" s="21">
        <f t="shared" si="3"/>
        <v>701</v>
      </c>
      <c r="K202" s="21">
        <f t="shared" si="3"/>
        <v>38</v>
      </c>
      <c r="L202" s="21">
        <f t="shared" si="3"/>
        <v>2038</v>
      </c>
    </row>
    <row r="203" spans="1:12" ht="18.600000000000001" customHeight="1">
      <c r="A203" s="150"/>
      <c r="B203" s="151"/>
      <c r="C203" s="78" t="s">
        <v>5</v>
      </c>
      <c r="D203" s="21">
        <f>D155+D9</f>
        <v>7130</v>
      </c>
      <c r="E203" s="21">
        <f t="shared" si="3"/>
        <v>2546</v>
      </c>
      <c r="F203" s="21">
        <f t="shared" si="3"/>
        <v>120</v>
      </c>
      <c r="G203" s="21">
        <f t="shared" si="3"/>
        <v>470</v>
      </c>
      <c r="H203" s="21">
        <f t="shared" si="3"/>
        <v>425</v>
      </c>
      <c r="I203" s="21">
        <f t="shared" si="3"/>
        <v>255</v>
      </c>
      <c r="J203" s="21">
        <f t="shared" si="3"/>
        <v>2428</v>
      </c>
      <c r="K203" s="21">
        <f t="shared" si="3"/>
        <v>137</v>
      </c>
      <c r="L203" s="21">
        <f t="shared" si="3"/>
        <v>7239</v>
      </c>
    </row>
  </sheetData>
  <mergeCells count="213">
    <mergeCell ref="A200:A201"/>
    <mergeCell ref="B200:B201"/>
    <mergeCell ref="A202:A203"/>
    <mergeCell ref="B202:B203"/>
    <mergeCell ref="A194:A195"/>
    <mergeCell ref="B194:B195"/>
    <mergeCell ref="A196:A197"/>
    <mergeCell ref="B196:B197"/>
    <mergeCell ref="A198:A199"/>
    <mergeCell ref="B198:B199"/>
    <mergeCell ref="A192:A193"/>
    <mergeCell ref="B192:B193"/>
    <mergeCell ref="A170:A171"/>
    <mergeCell ref="B170:B171"/>
    <mergeCell ref="A172:A173"/>
    <mergeCell ref="B172:B173"/>
    <mergeCell ref="A174:A175"/>
    <mergeCell ref="B174:B175"/>
    <mergeCell ref="A176:A177"/>
    <mergeCell ref="B176:B177"/>
    <mergeCell ref="A178:A179"/>
    <mergeCell ref="B178:B179"/>
    <mergeCell ref="A180:A181"/>
    <mergeCell ref="B180:B181"/>
    <mergeCell ref="A182:A183"/>
    <mergeCell ref="B182:B183"/>
    <mergeCell ref="A184:A185"/>
    <mergeCell ref="B184:B185"/>
    <mergeCell ref="A186:A187"/>
    <mergeCell ref="B186:B187"/>
    <mergeCell ref="A188:A189"/>
    <mergeCell ref="B188:B189"/>
    <mergeCell ref="A190:A191"/>
    <mergeCell ref="B190:B191"/>
    <mergeCell ref="A168:A169"/>
    <mergeCell ref="B168:B169"/>
    <mergeCell ref="A146:A147"/>
    <mergeCell ref="B146:B147"/>
    <mergeCell ref="A148:A149"/>
    <mergeCell ref="B148:B149"/>
    <mergeCell ref="A150:A151"/>
    <mergeCell ref="B150:B151"/>
    <mergeCell ref="A152:A153"/>
    <mergeCell ref="B152:B153"/>
    <mergeCell ref="A154:A155"/>
    <mergeCell ref="B154:B155"/>
    <mergeCell ref="A156:A157"/>
    <mergeCell ref="B156:B157"/>
    <mergeCell ref="A158:A159"/>
    <mergeCell ref="B158:B159"/>
    <mergeCell ref="A160:A161"/>
    <mergeCell ref="B160:B161"/>
    <mergeCell ref="A162:A163"/>
    <mergeCell ref="B162:B163"/>
    <mergeCell ref="A164:A165"/>
    <mergeCell ref="B164:B165"/>
    <mergeCell ref="A166:A167"/>
    <mergeCell ref="B166:B167"/>
    <mergeCell ref="A144:A145"/>
    <mergeCell ref="B144:B145"/>
    <mergeCell ref="A122:A123"/>
    <mergeCell ref="B122:B123"/>
    <mergeCell ref="A124:A125"/>
    <mergeCell ref="B124:B125"/>
    <mergeCell ref="A126:A127"/>
    <mergeCell ref="B126:B127"/>
    <mergeCell ref="A128:A129"/>
    <mergeCell ref="B128:B129"/>
    <mergeCell ref="A130:A131"/>
    <mergeCell ref="B130:B131"/>
    <mergeCell ref="A132:A133"/>
    <mergeCell ref="B132:B133"/>
    <mergeCell ref="A134:A135"/>
    <mergeCell ref="B134:B135"/>
    <mergeCell ref="A136:A137"/>
    <mergeCell ref="B136:B137"/>
    <mergeCell ref="A138:A139"/>
    <mergeCell ref="B138:B139"/>
    <mergeCell ref="A140:A141"/>
    <mergeCell ref="B140:B141"/>
    <mergeCell ref="A142:A143"/>
    <mergeCell ref="B142:B143"/>
    <mergeCell ref="A120:A121"/>
    <mergeCell ref="B120:B121"/>
    <mergeCell ref="A98:A99"/>
    <mergeCell ref="B98:B99"/>
    <mergeCell ref="A100:A101"/>
    <mergeCell ref="B100:B101"/>
    <mergeCell ref="A102:A103"/>
    <mergeCell ref="B102:B103"/>
    <mergeCell ref="A104:A105"/>
    <mergeCell ref="B104:B105"/>
    <mergeCell ref="A106:A107"/>
    <mergeCell ref="B106:B107"/>
    <mergeCell ref="A108:A109"/>
    <mergeCell ref="B108:B109"/>
    <mergeCell ref="A110:A111"/>
    <mergeCell ref="B110:B111"/>
    <mergeCell ref="A112:A113"/>
    <mergeCell ref="B112:B113"/>
    <mergeCell ref="A114:A115"/>
    <mergeCell ref="B114:B115"/>
    <mergeCell ref="A116:A117"/>
    <mergeCell ref="B116:B117"/>
    <mergeCell ref="A118:A119"/>
    <mergeCell ref="B118:B119"/>
    <mergeCell ref="A96:A97"/>
    <mergeCell ref="B96:B97"/>
    <mergeCell ref="A86:A87"/>
    <mergeCell ref="B86:B87"/>
    <mergeCell ref="A88:A89"/>
    <mergeCell ref="B88:B89"/>
    <mergeCell ref="A90:A91"/>
    <mergeCell ref="B90:B91"/>
    <mergeCell ref="A92:A93"/>
    <mergeCell ref="B92:B93"/>
    <mergeCell ref="A94:A95"/>
    <mergeCell ref="B94:B95"/>
    <mergeCell ref="A80:A81"/>
    <mergeCell ref="B80:B81"/>
    <mergeCell ref="A82:A83"/>
    <mergeCell ref="B82:B83"/>
    <mergeCell ref="A84:A85"/>
    <mergeCell ref="B84:B85"/>
    <mergeCell ref="H5:H6"/>
    <mergeCell ref="A3:C3"/>
    <mergeCell ref="J3:L3"/>
    <mergeCell ref="A4:A6"/>
    <mergeCell ref="B4:B6"/>
    <mergeCell ref="C4:C6"/>
    <mergeCell ref="D4:D6"/>
    <mergeCell ref="E4:G4"/>
    <mergeCell ref="H4:K4"/>
    <mergeCell ref="L4:L6"/>
    <mergeCell ref="A10:A11"/>
    <mergeCell ref="B10:B11"/>
    <mergeCell ref="A20:A21"/>
    <mergeCell ref="B20:B21"/>
    <mergeCell ref="A22:A23"/>
    <mergeCell ref="B22:B23"/>
    <mergeCell ref="A30:A31"/>
    <mergeCell ref="B30:B31"/>
    <mergeCell ref="A2:L2"/>
    <mergeCell ref="A1:L1"/>
    <mergeCell ref="I5:J5"/>
    <mergeCell ref="A8:A9"/>
    <mergeCell ref="B8:B9"/>
    <mergeCell ref="F5:F6"/>
    <mergeCell ref="G5:G6"/>
    <mergeCell ref="K5:K6"/>
    <mergeCell ref="A12:A13"/>
    <mergeCell ref="B12:B13"/>
    <mergeCell ref="E5:E6"/>
    <mergeCell ref="A34:A35"/>
    <mergeCell ref="B34:B35"/>
    <mergeCell ref="A36:A37"/>
    <mergeCell ref="B36:B37"/>
    <mergeCell ref="A38:A39"/>
    <mergeCell ref="B38:B39"/>
    <mergeCell ref="A32:A33"/>
    <mergeCell ref="B32:B33"/>
    <mergeCell ref="A14:A15"/>
    <mergeCell ref="B14:B15"/>
    <mergeCell ref="A16:A17"/>
    <mergeCell ref="B16:B17"/>
    <mergeCell ref="A18:A19"/>
    <mergeCell ref="B18:B19"/>
    <mergeCell ref="A24:A25"/>
    <mergeCell ref="B24:B25"/>
    <mergeCell ref="A26:A27"/>
    <mergeCell ref="B26:B27"/>
    <mergeCell ref="A28:A29"/>
    <mergeCell ref="B28:B29"/>
    <mergeCell ref="A40:A41"/>
    <mergeCell ref="B40:B41"/>
    <mergeCell ref="A42:A43"/>
    <mergeCell ref="B42:B43"/>
    <mergeCell ref="A68:A69"/>
    <mergeCell ref="B68:B69"/>
    <mergeCell ref="A60:A61"/>
    <mergeCell ref="B60:B61"/>
    <mergeCell ref="A62:A63"/>
    <mergeCell ref="B62:B63"/>
    <mergeCell ref="A44:A45"/>
    <mergeCell ref="B44:B45"/>
    <mergeCell ref="A46:A47"/>
    <mergeCell ref="B46:B47"/>
    <mergeCell ref="A48:A49"/>
    <mergeCell ref="B48:B49"/>
    <mergeCell ref="A50:A51"/>
    <mergeCell ref="B50:B51"/>
    <mergeCell ref="A52:A53"/>
    <mergeCell ref="B52:B53"/>
    <mergeCell ref="A54:A55"/>
    <mergeCell ref="B54:B55"/>
    <mergeCell ref="A56:A57"/>
    <mergeCell ref="B56:B57"/>
    <mergeCell ref="A78:A79"/>
    <mergeCell ref="B78:B79"/>
    <mergeCell ref="A70:A71"/>
    <mergeCell ref="B70:B71"/>
    <mergeCell ref="A72:A73"/>
    <mergeCell ref="B72:B73"/>
    <mergeCell ref="A58:A59"/>
    <mergeCell ref="B58:B59"/>
    <mergeCell ref="A64:A65"/>
    <mergeCell ref="B64:B65"/>
    <mergeCell ref="A66:A67"/>
    <mergeCell ref="B66:B67"/>
    <mergeCell ref="A74:A75"/>
    <mergeCell ref="B74:B75"/>
    <mergeCell ref="A76:A77"/>
    <mergeCell ref="B76:B77"/>
  </mergeCells>
  <pageMargins left="0.7" right="0.45" top="0.75" bottom="0.5" header="0.3" footer="0.3"/>
  <pageSetup paperSize="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03"/>
  <sheetViews>
    <sheetView zoomScaleNormal="100" workbookViewId="0">
      <selection sqref="A1:XFD3"/>
    </sheetView>
  </sheetViews>
  <sheetFormatPr defaultColWidth="9.28515625" defaultRowHeight="18.600000000000001" customHeight="1"/>
  <cols>
    <col min="1" max="1" width="5.7109375" style="2" customWidth="1"/>
    <col min="2" max="2" width="18.42578125" style="94" customWidth="1"/>
    <col min="3" max="3" width="11.7109375" style="94" customWidth="1"/>
    <col min="4" max="4" width="9.28515625" style="2"/>
    <col min="5" max="5" width="10.5703125" style="2" customWidth="1"/>
    <col min="6" max="6" width="9.7109375" style="2" customWidth="1"/>
    <col min="7" max="7" width="14.42578125" style="2" customWidth="1"/>
    <col min="8" max="8" width="9.28515625" style="2"/>
    <col min="9" max="10" width="10.42578125" style="2" customWidth="1"/>
    <col min="11" max="11" width="12.7109375" style="2" customWidth="1"/>
    <col min="12" max="12" width="11.28515625" style="2" customWidth="1"/>
    <col min="13" max="16384" width="9.28515625" style="2"/>
  </cols>
  <sheetData>
    <row r="1" spans="1:12" ht="11.65" customHeight="1">
      <c r="A1" s="160" t="s">
        <v>118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</row>
    <row r="2" spans="1:12" ht="11.65" customHeight="1">
      <c r="A2" s="159" t="s">
        <v>222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</row>
    <row r="3" spans="1:12" ht="18.600000000000001" customHeight="1">
      <c r="A3" s="161" t="s">
        <v>65</v>
      </c>
      <c r="B3" s="160"/>
      <c r="C3" s="160"/>
      <c r="D3" s="18"/>
      <c r="E3" s="18"/>
      <c r="F3" s="18"/>
      <c r="G3" s="18"/>
      <c r="H3" s="18"/>
      <c r="I3" s="18"/>
      <c r="J3" s="160"/>
      <c r="K3" s="160"/>
      <c r="L3" s="160"/>
    </row>
    <row r="4" spans="1:12" ht="25.15" customHeight="1">
      <c r="A4" s="150" t="s">
        <v>0</v>
      </c>
      <c r="B4" s="150" t="s">
        <v>1</v>
      </c>
      <c r="C4" s="150" t="s">
        <v>13</v>
      </c>
      <c r="D4" s="150" t="s">
        <v>220</v>
      </c>
      <c r="E4" s="150" t="s">
        <v>28</v>
      </c>
      <c r="F4" s="150"/>
      <c r="G4" s="150"/>
      <c r="H4" s="150" t="s">
        <v>29</v>
      </c>
      <c r="I4" s="150"/>
      <c r="J4" s="150"/>
      <c r="K4" s="150"/>
      <c r="L4" s="150" t="s">
        <v>221</v>
      </c>
    </row>
    <row r="5" spans="1:12" ht="56.65" customHeight="1">
      <c r="A5" s="150"/>
      <c r="B5" s="150"/>
      <c r="C5" s="150"/>
      <c r="D5" s="150"/>
      <c r="E5" s="150" t="s">
        <v>248</v>
      </c>
      <c r="F5" s="150" t="s">
        <v>30</v>
      </c>
      <c r="G5" s="150" t="s">
        <v>31</v>
      </c>
      <c r="H5" s="150" t="s">
        <v>32</v>
      </c>
      <c r="I5" s="150" t="s">
        <v>19</v>
      </c>
      <c r="J5" s="150"/>
      <c r="K5" s="150" t="s">
        <v>20</v>
      </c>
      <c r="L5" s="150"/>
    </row>
    <row r="6" spans="1:12" ht="49.9" customHeight="1">
      <c r="A6" s="150"/>
      <c r="B6" s="150"/>
      <c r="C6" s="150"/>
      <c r="D6" s="150"/>
      <c r="E6" s="150"/>
      <c r="F6" s="150"/>
      <c r="G6" s="150"/>
      <c r="H6" s="150"/>
      <c r="I6" s="19" t="s">
        <v>33</v>
      </c>
      <c r="J6" s="19" t="s">
        <v>24</v>
      </c>
      <c r="K6" s="150"/>
      <c r="L6" s="150"/>
    </row>
    <row r="7" spans="1:12" ht="18.600000000000001" customHeight="1">
      <c r="A7" s="19" t="s">
        <v>7</v>
      </c>
      <c r="B7" s="78" t="s">
        <v>8</v>
      </c>
      <c r="C7" s="82" t="s">
        <v>51</v>
      </c>
      <c r="D7" s="48">
        <v>1</v>
      </c>
      <c r="E7" s="48">
        <v>2</v>
      </c>
      <c r="F7" s="48">
        <v>3</v>
      </c>
      <c r="G7" s="48">
        <v>4</v>
      </c>
      <c r="H7" s="48">
        <v>5</v>
      </c>
      <c r="I7" s="48">
        <v>6</v>
      </c>
      <c r="J7" s="48">
        <v>7</v>
      </c>
      <c r="K7" s="48">
        <v>8</v>
      </c>
      <c r="L7" s="48">
        <v>9</v>
      </c>
    </row>
    <row r="8" spans="1:12" ht="18.600000000000001" customHeight="1">
      <c r="A8" s="150" t="s">
        <v>9</v>
      </c>
      <c r="B8" s="151" t="s">
        <v>12</v>
      </c>
      <c r="C8" s="78" t="s">
        <v>25</v>
      </c>
      <c r="D8" s="21">
        <f t="shared" ref="D8:L8" si="0">D10+D12+D14+D16+D18+D20+D22+D24+D26+D28+D30+D32+D34+D36+D38+D40+D42+D44+D46+D48+D50+D52+D54+D56+D58+D60+D62+D64+D66+D68+D70+D72+D74+D76+D78+D80+D82+D84+D86+D88+D90+D92+D94+D96+D98+D100+D102+D104+D106+D108+D110+D112+D114+D116+D118+D120+D122+D124+D126+D128+D130+D132+D134+D136+D138+D140+D142+D144+D146+D148+D150+D152</f>
        <v>4765</v>
      </c>
      <c r="E8" s="21">
        <f t="shared" si="0"/>
        <v>886</v>
      </c>
      <c r="F8" s="21">
        <f t="shared" si="0"/>
        <v>65</v>
      </c>
      <c r="G8" s="21">
        <f t="shared" si="0"/>
        <v>30</v>
      </c>
      <c r="H8" s="21">
        <f t="shared" si="0"/>
        <v>260</v>
      </c>
      <c r="I8" s="21">
        <f t="shared" si="0"/>
        <v>2</v>
      </c>
      <c r="J8" s="21">
        <f t="shared" si="0"/>
        <v>440</v>
      </c>
      <c r="K8" s="21">
        <f t="shared" si="0"/>
        <v>42</v>
      </c>
      <c r="L8" s="21">
        <f t="shared" si="0"/>
        <v>4528</v>
      </c>
    </row>
    <row r="9" spans="1:12" s="11" customFormat="1" ht="18.600000000000001" customHeight="1">
      <c r="A9" s="150"/>
      <c r="B9" s="151"/>
      <c r="C9" s="78" t="s">
        <v>5</v>
      </c>
      <c r="D9" s="21">
        <f t="shared" ref="D9:L9" si="1">D11+D13+D15+D17+D19+D21+D23+D25+D27+D29+D31+D33+D35+D37+D39+D41+D43+D45+D47+D49+D51+D53+D55+D57+D59+D61+D63+D65+D67+D69+D71+D73+D75+D77+D79+D81+D83+D85+D87+D89+D91+D93+D95+D97+D99+D101+D103+D105+D107+D109+D111+D113+D115+D117+D119+D121+D123+D125+D127+D129+D131+D133+D135+D137+D139+D141+D143+D145+D147+D149+D151+D153</f>
        <v>18204</v>
      </c>
      <c r="E9" s="21">
        <f t="shared" si="1"/>
        <v>3076</v>
      </c>
      <c r="F9" s="21">
        <f t="shared" si="1"/>
        <v>200</v>
      </c>
      <c r="G9" s="21">
        <f t="shared" si="1"/>
        <v>117</v>
      </c>
      <c r="H9" s="21">
        <f t="shared" si="1"/>
        <v>1095</v>
      </c>
      <c r="I9" s="21">
        <f t="shared" si="1"/>
        <v>10</v>
      </c>
      <c r="J9" s="21">
        <f t="shared" si="1"/>
        <v>1544</v>
      </c>
      <c r="K9" s="21">
        <f t="shared" si="1"/>
        <v>136</v>
      </c>
      <c r="L9" s="21">
        <f t="shared" si="1"/>
        <v>17596</v>
      </c>
    </row>
    <row r="10" spans="1:12" s="57" customFormat="1" ht="18.600000000000001" customHeight="1">
      <c r="A10" s="152">
        <v>1</v>
      </c>
      <c r="B10" s="153" t="s">
        <v>119</v>
      </c>
      <c r="C10" s="83" t="s">
        <v>25</v>
      </c>
      <c r="D10" s="76">
        <v>14</v>
      </c>
      <c r="E10" s="76">
        <v>0</v>
      </c>
      <c r="F10" s="76">
        <v>0</v>
      </c>
      <c r="G10" s="76">
        <v>1</v>
      </c>
      <c r="H10" s="76">
        <v>0</v>
      </c>
      <c r="I10" s="76">
        <v>0</v>
      </c>
      <c r="J10" s="76">
        <v>0</v>
      </c>
      <c r="K10" s="76">
        <v>0</v>
      </c>
      <c r="L10" s="76">
        <v>13</v>
      </c>
    </row>
    <row r="11" spans="1:12" s="57" customFormat="1" ht="18.600000000000001" customHeight="1">
      <c r="A11" s="152"/>
      <c r="B11" s="153"/>
      <c r="C11" s="83" t="s">
        <v>5</v>
      </c>
      <c r="D11" s="76">
        <v>43</v>
      </c>
      <c r="E11" s="76">
        <v>0</v>
      </c>
      <c r="F11" s="76">
        <v>0</v>
      </c>
      <c r="G11" s="76">
        <v>5</v>
      </c>
      <c r="H11" s="76">
        <v>0</v>
      </c>
      <c r="I11" s="76">
        <v>0</v>
      </c>
      <c r="J11" s="76">
        <v>0</v>
      </c>
      <c r="K11" s="76">
        <v>0</v>
      </c>
      <c r="L11" s="76">
        <v>38</v>
      </c>
    </row>
    <row r="12" spans="1:12" s="57" customFormat="1" ht="18.600000000000001" customHeight="1">
      <c r="A12" s="152">
        <v>2</v>
      </c>
      <c r="B12" s="153" t="s">
        <v>120</v>
      </c>
      <c r="C12" s="83" t="s">
        <v>25</v>
      </c>
      <c r="D12" s="22">
        <v>89</v>
      </c>
      <c r="E12" s="22">
        <v>17</v>
      </c>
      <c r="F12" s="22"/>
      <c r="G12" s="22">
        <v>4</v>
      </c>
      <c r="H12" s="22">
        <v>4</v>
      </c>
      <c r="I12" s="22"/>
      <c r="J12" s="22">
        <v>7</v>
      </c>
      <c r="K12" s="22">
        <v>4</v>
      </c>
      <c r="L12" s="22">
        <v>83</v>
      </c>
    </row>
    <row r="13" spans="1:12" s="57" customFormat="1" ht="18.600000000000001" customHeight="1">
      <c r="A13" s="152"/>
      <c r="B13" s="153"/>
      <c r="C13" s="83" t="s">
        <v>5</v>
      </c>
      <c r="D13" s="22">
        <v>317</v>
      </c>
      <c r="E13" s="22">
        <v>65</v>
      </c>
      <c r="F13" s="22"/>
      <c r="G13" s="22">
        <v>19</v>
      </c>
      <c r="H13" s="22">
        <v>15</v>
      </c>
      <c r="I13" s="22"/>
      <c r="J13" s="22">
        <v>26</v>
      </c>
      <c r="K13" s="22">
        <v>9</v>
      </c>
      <c r="L13" s="22">
        <v>283</v>
      </c>
    </row>
    <row r="14" spans="1:12" s="57" customFormat="1" ht="18.600000000000001" customHeight="1">
      <c r="A14" s="152">
        <v>3</v>
      </c>
      <c r="B14" s="153" t="s">
        <v>121</v>
      </c>
      <c r="C14" s="83" t="s">
        <v>25</v>
      </c>
      <c r="D14" s="22">
        <v>110</v>
      </c>
      <c r="E14" s="22"/>
      <c r="F14" s="22"/>
      <c r="G14" s="22">
        <v>7</v>
      </c>
      <c r="H14" s="22"/>
      <c r="I14" s="22"/>
      <c r="J14" s="22"/>
      <c r="K14" s="22">
        <v>8</v>
      </c>
      <c r="L14" s="22">
        <v>111</v>
      </c>
    </row>
    <row r="15" spans="1:12" s="57" customFormat="1" ht="18.600000000000001" customHeight="1">
      <c r="A15" s="152"/>
      <c r="B15" s="153"/>
      <c r="C15" s="83" t="s">
        <v>5</v>
      </c>
      <c r="D15" s="22">
        <v>392</v>
      </c>
      <c r="E15" s="22"/>
      <c r="F15" s="22"/>
      <c r="G15" s="22">
        <v>19</v>
      </c>
      <c r="H15" s="22"/>
      <c r="I15" s="22"/>
      <c r="J15" s="22"/>
      <c r="K15" s="22">
        <v>48</v>
      </c>
      <c r="L15" s="22">
        <v>421</v>
      </c>
    </row>
    <row r="16" spans="1:12" s="57" customFormat="1" ht="18.600000000000001" customHeight="1">
      <c r="A16" s="152">
        <v>4</v>
      </c>
      <c r="B16" s="153" t="s">
        <v>122</v>
      </c>
      <c r="C16" s="83" t="s">
        <v>25</v>
      </c>
      <c r="D16" s="22">
        <v>11</v>
      </c>
      <c r="E16" s="22">
        <v>6</v>
      </c>
      <c r="F16" s="22">
        <v>0</v>
      </c>
      <c r="G16" s="22">
        <v>0</v>
      </c>
      <c r="H16" s="22">
        <v>5</v>
      </c>
      <c r="I16" s="22">
        <v>0</v>
      </c>
      <c r="J16" s="22">
        <v>3</v>
      </c>
      <c r="K16" s="22">
        <v>0</v>
      </c>
      <c r="L16" s="22">
        <v>13</v>
      </c>
    </row>
    <row r="17" spans="1:12" s="57" customFormat="1" ht="18.600000000000001" customHeight="1">
      <c r="A17" s="152"/>
      <c r="B17" s="153"/>
      <c r="C17" s="83" t="s">
        <v>5</v>
      </c>
      <c r="D17" s="22">
        <v>29</v>
      </c>
      <c r="E17" s="22">
        <v>19</v>
      </c>
      <c r="F17" s="22">
        <v>0</v>
      </c>
      <c r="G17" s="22">
        <v>0</v>
      </c>
      <c r="H17" s="22">
        <v>14</v>
      </c>
      <c r="I17" s="22">
        <v>0</v>
      </c>
      <c r="J17" s="22">
        <v>9</v>
      </c>
      <c r="K17" s="22">
        <v>0</v>
      </c>
      <c r="L17" s="22">
        <v>33</v>
      </c>
    </row>
    <row r="18" spans="1:12" s="57" customFormat="1" ht="18.600000000000001" customHeight="1">
      <c r="A18" s="152">
        <v>5</v>
      </c>
      <c r="B18" s="153" t="s">
        <v>123</v>
      </c>
      <c r="C18" s="83" t="s">
        <v>25</v>
      </c>
      <c r="D18" s="95">
        <v>129</v>
      </c>
      <c r="E18" s="95">
        <v>55</v>
      </c>
      <c r="F18" s="95">
        <v>0</v>
      </c>
      <c r="G18" s="95">
        <v>0</v>
      </c>
      <c r="H18" s="95">
        <v>22</v>
      </c>
      <c r="I18" s="95">
        <v>0</v>
      </c>
      <c r="J18" s="95">
        <v>18</v>
      </c>
      <c r="K18" s="95">
        <v>0</v>
      </c>
      <c r="L18" s="136">
        <v>114</v>
      </c>
    </row>
    <row r="19" spans="1:12" s="57" customFormat="1" ht="18.600000000000001" customHeight="1">
      <c r="A19" s="152"/>
      <c r="B19" s="153"/>
      <c r="C19" s="83" t="s">
        <v>5</v>
      </c>
      <c r="D19" s="95">
        <v>544</v>
      </c>
      <c r="E19" s="95">
        <v>211</v>
      </c>
      <c r="F19" s="95">
        <v>0</v>
      </c>
      <c r="G19" s="95">
        <v>0</v>
      </c>
      <c r="H19" s="95">
        <v>107</v>
      </c>
      <c r="I19" s="95">
        <v>0</v>
      </c>
      <c r="J19" s="95">
        <v>63</v>
      </c>
      <c r="K19" s="95">
        <v>0</v>
      </c>
      <c r="L19" s="136">
        <v>503</v>
      </c>
    </row>
    <row r="20" spans="1:12" s="57" customFormat="1" ht="18.600000000000001" customHeight="1">
      <c r="A20" s="152">
        <v>6</v>
      </c>
      <c r="B20" s="153" t="s">
        <v>124</v>
      </c>
      <c r="C20" s="83" t="s">
        <v>25</v>
      </c>
      <c r="D20" s="22"/>
      <c r="E20" s="22"/>
      <c r="F20" s="22"/>
      <c r="G20" s="22"/>
      <c r="H20" s="22"/>
      <c r="I20" s="22"/>
      <c r="J20" s="22"/>
      <c r="K20" s="22"/>
      <c r="L20" s="22">
        <v>0</v>
      </c>
    </row>
    <row r="21" spans="1:12" s="57" customFormat="1" ht="18.600000000000001" customHeight="1">
      <c r="A21" s="152"/>
      <c r="B21" s="153"/>
      <c r="C21" s="83" t="s">
        <v>5</v>
      </c>
      <c r="D21" s="22"/>
      <c r="E21" s="22"/>
      <c r="F21" s="22"/>
      <c r="G21" s="22"/>
      <c r="H21" s="22"/>
      <c r="I21" s="22"/>
      <c r="J21" s="22"/>
      <c r="K21" s="22"/>
      <c r="L21" s="22">
        <v>0</v>
      </c>
    </row>
    <row r="22" spans="1:12" s="57" customFormat="1" ht="18.600000000000001" customHeight="1">
      <c r="A22" s="152">
        <v>7</v>
      </c>
      <c r="B22" s="153" t="s">
        <v>125</v>
      </c>
      <c r="C22" s="83" t="s">
        <v>25</v>
      </c>
      <c r="D22" s="22"/>
      <c r="E22" s="22"/>
      <c r="F22" s="22"/>
      <c r="G22" s="22"/>
      <c r="H22" s="22"/>
      <c r="I22" s="22"/>
      <c r="J22" s="22"/>
      <c r="K22" s="22"/>
      <c r="L22" s="22">
        <v>0</v>
      </c>
    </row>
    <row r="23" spans="1:12" s="57" customFormat="1" ht="18.600000000000001" customHeight="1">
      <c r="A23" s="152"/>
      <c r="B23" s="153"/>
      <c r="C23" s="83" t="s">
        <v>5</v>
      </c>
      <c r="D23" s="22"/>
      <c r="E23" s="22"/>
      <c r="F23" s="22"/>
      <c r="G23" s="22"/>
      <c r="H23" s="22"/>
      <c r="I23" s="22"/>
      <c r="J23" s="22"/>
      <c r="K23" s="22"/>
      <c r="L23" s="22">
        <v>0</v>
      </c>
    </row>
    <row r="24" spans="1:12" s="57" customFormat="1" ht="18.600000000000001" customHeight="1">
      <c r="A24" s="152">
        <v>8</v>
      </c>
      <c r="B24" s="153" t="s">
        <v>126</v>
      </c>
      <c r="C24" s="83" t="s">
        <v>25</v>
      </c>
      <c r="D24" s="22"/>
      <c r="E24" s="22"/>
      <c r="F24" s="22"/>
      <c r="G24" s="22"/>
      <c r="H24" s="22"/>
      <c r="I24" s="22"/>
      <c r="J24" s="22"/>
      <c r="K24" s="22"/>
      <c r="L24" s="22">
        <v>0</v>
      </c>
    </row>
    <row r="25" spans="1:12" s="57" customFormat="1" ht="18.600000000000001" customHeight="1">
      <c r="A25" s="152"/>
      <c r="B25" s="153"/>
      <c r="C25" s="83" t="s">
        <v>5</v>
      </c>
      <c r="D25" s="22"/>
      <c r="E25" s="22"/>
      <c r="F25" s="22"/>
      <c r="G25" s="22"/>
      <c r="H25" s="22"/>
      <c r="I25" s="22"/>
      <c r="J25" s="22"/>
      <c r="K25" s="22"/>
      <c r="L25" s="22">
        <v>0</v>
      </c>
    </row>
    <row r="26" spans="1:12" s="57" customFormat="1" ht="18.600000000000001" customHeight="1">
      <c r="A26" s="152">
        <v>9</v>
      </c>
      <c r="B26" s="153" t="s">
        <v>127</v>
      </c>
      <c r="C26" s="83" t="s">
        <v>25</v>
      </c>
      <c r="D26" s="22"/>
      <c r="E26" s="22"/>
      <c r="F26" s="22"/>
      <c r="G26" s="22"/>
      <c r="H26" s="22"/>
      <c r="I26" s="22"/>
      <c r="J26" s="22"/>
      <c r="K26" s="22"/>
      <c r="L26" s="22">
        <v>0</v>
      </c>
    </row>
    <row r="27" spans="1:12" s="57" customFormat="1" ht="18.600000000000001" customHeight="1">
      <c r="A27" s="152"/>
      <c r="B27" s="153"/>
      <c r="C27" s="83" t="s">
        <v>5</v>
      </c>
      <c r="D27" s="22"/>
      <c r="E27" s="22"/>
      <c r="F27" s="22"/>
      <c r="G27" s="22"/>
      <c r="H27" s="22"/>
      <c r="I27" s="22"/>
      <c r="J27" s="22"/>
      <c r="K27" s="22"/>
      <c r="L27" s="22">
        <v>0</v>
      </c>
    </row>
    <row r="28" spans="1:12" s="57" customFormat="1" ht="18.600000000000001" customHeight="1">
      <c r="A28" s="152">
        <v>10</v>
      </c>
      <c r="B28" s="153" t="s">
        <v>128</v>
      </c>
      <c r="C28" s="83" t="s">
        <v>25</v>
      </c>
      <c r="D28" s="22">
        <v>145</v>
      </c>
      <c r="E28" s="22">
        <v>17</v>
      </c>
      <c r="F28" s="22">
        <v>2</v>
      </c>
      <c r="G28" s="22">
        <v>0</v>
      </c>
      <c r="H28" s="22">
        <v>2</v>
      </c>
      <c r="I28" s="22">
        <v>0</v>
      </c>
      <c r="J28" s="22">
        <v>11</v>
      </c>
      <c r="K28" s="22">
        <v>0</v>
      </c>
      <c r="L28" s="22">
        <v>139</v>
      </c>
    </row>
    <row r="29" spans="1:12" s="57" customFormat="1" ht="18.600000000000001" customHeight="1">
      <c r="A29" s="152"/>
      <c r="B29" s="153"/>
      <c r="C29" s="83" t="s">
        <v>5</v>
      </c>
      <c r="D29" s="22">
        <v>540</v>
      </c>
      <c r="E29" s="22">
        <v>60</v>
      </c>
      <c r="F29" s="22">
        <v>8</v>
      </c>
      <c r="G29" s="22">
        <v>0</v>
      </c>
      <c r="H29" s="22">
        <v>2</v>
      </c>
      <c r="I29" s="22">
        <v>0</v>
      </c>
      <c r="J29" s="22">
        <v>62</v>
      </c>
      <c r="K29" s="22">
        <v>0</v>
      </c>
      <c r="L29" s="22">
        <v>536</v>
      </c>
    </row>
    <row r="30" spans="1:12" s="57" customFormat="1" ht="18.600000000000001" customHeight="1">
      <c r="A30" s="152">
        <v>11</v>
      </c>
      <c r="B30" s="153" t="s">
        <v>129</v>
      </c>
      <c r="C30" s="83" t="s">
        <v>25</v>
      </c>
      <c r="D30" s="22">
        <v>188</v>
      </c>
      <c r="E30" s="22">
        <v>34</v>
      </c>
      <c r="F30" s="22">
        <v>2</v>
      </c>
      <c r="G30" s="22"/>
      <c r="H30" s="22">
        <v>3</v>
      </c>
      <c r="I30" s="22"/>
      <c r="J30" s="22">
        <v>15</v>
      </c>
      <c r="K30" s="22"/>
      <c r="L30" s="22">
        <v>170</v>
      </c>
    </row>
    <row r="31" spans="1:12" s="90" customFormat="1" ht="18.600000000000001" customHeight="1">
      <c r="A31" s="152"/>
      <c r="B31" s="153"/>
      <c r="C31" s="83" t="s">
        <v>5</v>
      </c>
      <c r="D31" s="22">
        <v>711</v>
      </c>
      <c r="E31" s="22">
        <v>119</v>
      </c>
      <c r="F31" s="22">
        <v>7</v>
      </c>
      <c r="G31" s="22"/>
      <c r="H31" s="22">
        <v>14</v>
      </c>
      <c r="I31" s="22"/>
      <c r="J31" s="22">
        <v>54</v>
      </c>
      <c r="K31" s="22"/>
      <c r="L31" s="22">
        <v>653</v>
      </c>
    </row>
    <row r="32" spans="1:12" s="90" customFormat="1" ht="18.600000000000001" customHeight="1">
      <c r="A32" s="152">
        <v>12</v>
      </c>
      <c r="B32" s="153" t="s">
        <v>130</v>
      </c>
      <c r="C32" s="83" t="s">
        <v>25</v>
      </c>
      <c r="D32" s="22"/>
      <c r="E32" s="22"/>
      <c r="F32" s="22"/>
      <c r="G32" s="22"/>
      <c r="H32" s="22"/>
      <c r="I32" s="22"/>
      <c r="J32" s="22"/>
      <c r="K32" s="22"/>
      <c r="L32" s="22">
        <v>0</v>
      </c>
    </row>
    <row r="33" spans="1:12" s="57" customFormat="1" ht="18.600000000000001" customHeight="1">
      <c r="A33" s="152"/>
      <c r="B33" s="153"/>
      <c r="C33" s="83" t="s">
        <v>5</v>
      </c>
      <c r="D33" s="22"/>
      <c r="E33" s="22"/>
      <c r="F33" s="22"/>
      <c r="G33" s="22"/>
      <c r="H33" s="22"/>
      <c r="I33" s="22"/>
      <c r="J33" s="22"/>
      <c r="K33" s="22"/>
      <c r="L33" s="22">
        <v>0</v>
      </c>
    </row>
    <row r="34" spans="1:12" s="57" customFormat="1" ht="18.600000000000001" customHeight="1">
      <c r="A34" s="152">
        <v>13</v>
      </c>
      <c r="B34" s="153" t="s">
        <v>131</v>
      </c>
      <c r="C34" s="83" t="s">
        <v>25</v>
      </c>
      <c r="D34" s="22">
        <v>67</v>
      </c>
      <c r="E34" s="22">
        <v>33</v>
      </c>
      <c r="F34" s="22">
        <v>0</v>
      </c>
      <c r="G34" s="22">
        <v>1</v>
      </c>
      <c r="H34" s="22">
        <v>0</v>
      </c>
      <c r="I34" s="22">
        <v>0</v>
      </c>
      <c r="J34" s="22">
        <v>1</v>
      </c>
      <c r="K34" s="22">
        <v>0</v>
      </c>
      <c r="L34" s="22">
        <v>34</v>
      </c>
    </row>
    <row r="35" spans="1:12" s="57" customFormat="1" ht="18.600000000000001" customHeight="1">
      <c r="A35" s="152"/>
      <c r="B35" s="153"/>
      <c r="C35" s="83" t="s">
        <v>5</v>
      </c>
      <c r="D35" s="22">
        <v>269</v>
      </c>
      <c r="E35" s="22">
        <v>136</v>
      </c>
      <c r="F35" s="22">
        <v>0</v>
      </c>
      <c r="G35" s="22">
        <v>1</v>
      </c>
      <c r="H35" s="22">
        <v>0</v>
      </c>
      <c r="I35" s="22">
        <v>0</v>
      </c>
      <c r="J35" s="22">
        <v>3</v>
      </c>
      <c r="K35" s="22">
        <v>0</v>
      </c>
      <c r="L35" s="22">
        <v>135</v>
      </c>
    </row>
    <row r="36" spans="1:12" s="57" customFormat="1" ht="18.600000000000001" customHeight="1">
      <c r="A36" s="152">
        <v>14</v>
      </c>
      <c r="B36" s="153" t="s">
        <v>132</v>
      </c>
      <c r="C36" s="83" t="s">
        <v>25</v>
      </c>
      <c r="D36" s="22">
        <v>105</v>
      </c>
      <c r="E36" s="22">
        <v>18</v>
      </c>
      <c r="F36" s="22">
        <v>0</v>
      </c>
      <c r="G36" s="22">
        <v>0</v>
      </c>
      <c r="H36" s="22">
        <v>0</v>
      </c>
      <c r="I36" s="22">
        <v>0</v>
      </c>
      <c r="J36" s="22">
        <v>8</v>
      </c>
      <c r="K36" s="22">
        <v>0</v>
      </c>
      <c r="L36" s="22">
        <v>95</v>
      </c>
    </row>
    <row r="37" spans="1:12" s="57" customFormat="1" ht="18.600000000000001" customHeight="1">
      <c r="A37" s="152"/>
      <c r="B37" s="153"/>
      <c r="C37" s="83" t="s">
        <v>5</v>
      </c>
      <c r="D37" s="22">
        <v>383</v>
      </c>
      <c r="E37" s="22">
        <v>59</v>
      </c>
      <c r="F37" s="22">
        <v>0</v>
      </c>
      <c r="G37" s="22">
        <v>0</v>
      </c>
      <c r="H37" s="22">
        <v>0</v>
      </c>
      <c r="I37" s="22">
        <v>0</v>
      </c>
      <c r="J37" s="22">
        <v>26</v>
      </c>
      <c r="K37" s="22">
        <v>0</v>
      </c>
      <c r="L37" s="22">
        <v>350</v>
      </c>
    </row>
    <row r="38" spans="1:12" s="57" customFormat="1" ht="18.600000000000001" customHeight="1">
      <c r="A38" s="152">
        <v>15</v>
      </c>
      <c r="B38" s="153" t="s">
        <v>133</v>
      </c>
      <c r="C38" s="83" t="s">
        <v>25</v>
      </c>
      <c r="D38" s="22"/>
      <c r="E38" s="22"/>
      <c r="F38" s="22"/>
      <c r="G38" s="22"/>
      <c r="H38" s="22"/>
      <c r="I38" s="22"/>
      <c r="J38" s="22"/>
      <c r="K38" s="22"/>
      <c r="L38" s="22">
        <v>0</v>
      </c>
    </row>
    <row r="39" spans="1:12" s="57" customFormat="1" ht="18.600000000000001" customHeight="1">
      <c r="A39" s="152"/>
      <c r="B39" s="153"/>
      <c r="C39" s="83" t="s">
        <v>5</v>
      </c>
      <c r="D39" s="22"/>
      <c r="E39" s="22"/>
      <c r="F39" s="22"/>
      <c r="G39" s="22"/>
      <c r="H39" s="22"/>
      <c r="I39" s="22"/>
      <c r="J39" s="22"/>
      <c r="K39" s="22"/>
      <c r="L39" s="22">
        <v>0</v>
      </c>
    </row>
    <row r="40" spans="1:12" s="57" customFormat="1" ht="18.600000000000001" customHeight="1">
      <c r="A40" s="152">
        <v>16</v>
      </c>
      <c r="B40" s="153" t="s">
        <v>134</v>
      </c>
      <c r="C40" s="83" t="s">
        <v>25</v>
      </c>
      <c r="D40" s="22"/>
      <c r="E40" s="22"/>
      <c r="F40" s="22"/>
      <c r="G40" s="22"/>
      <c r="H40" s="22"/>
      <c r="I40" s="22"/>
      <c r="J40" s="22"/>
      <c r="K40" s="22"/>
      <c r="L40" s="22">
        <v>0</v>
      </c>
    </row>
    <row r="41" spans="1:12" s="57" customFormat="1" ht="18.600000000000001" customHeight="1">
      <c r="A41" s="152"/>
      <c r="B41" s="153"/>
      <c r="C41" s="83" t="s">
        <v>5</v>
      </c>
      <c r="D41" s="22"/>
      <c r="E41" s="22"/>
      <c r="F41" s="22"/>
      <c r="G41" s="22"/>
      <c r="H41" s="22"/>
      <c r="I41" s="22"/>
      <c r="J41" s="22"/>
      <c r="K41" s="22"/>
      <c r="L41" s="22">
        <v>0</v>
      </c>
    </row>
    <row r="42" spans="1:12" s="57" customFormat="1" ht="18.600000000000001" customHeight="1">
      <c r="A42" s="152">
        <v>17</v>
      </c>
      <c r="B42" s="153" t="s">
        <v>135</v>
      </c>
      <c r="C42" s="83" t="s">
        <v>25</v>
      </c>
      <c r="D42" s="22">
        <v>191</v>
      </c>
      <c r="E42" s="22">
        <v>61</v>
      </c>
      <c r="F42" s="22"/>
      <c r="G42" s="22"/>
      <c r="H42" s="22">
        <v>3</v>
      </c>
      <c r="I42" s="22"/>
      <c r="J42" s="22">
        <v>5</v>
      </c>
      <c r="K42" s="22"/>
      <c r="L42" s="22">
        <v>138</v>
      </c>
    </row>
    <row r="43" spans="1:12" s="57" customFormat="1" ht="18.600000000000001" customHeight="1">
      <c r="A43" s="152"/>
      <c r="B43" s="153"/>
      <c r="C43" s="83" t="s">
        <v>5</v>
      </c>
      <c r="D43" s="22">
        <v>736</v>
      </c>
      <c r="E43" s="22">
        <v>239</v>
      </c>
      <c r="F43" s="22"/>
      <c r="G43" s="22"/>
      <c r="H43" s="22">
        <v>9</v>
      </c>
      <c r="I43" s="22"/>
      <c r="J43" s="22">
        <v>15</v>
      </c>
      <c r="K43" s="22"/>
      <c r="L43" s="22">
        <v>521</v>
      </c>
    </row>
    <row r="44" spans="1:12" s="57" customFormat="1" ht="18.600000000000001" customHeight="1">
      <c r="A44" s="152">
        <v>18</v>
      </c>
      <c r="B44" s="153" t="s">
        <v>136</v>
      </c>
      <c r="C44" s="83" t="s">
        <v>25</v>
      </c>
      <c r="D44" s="22"/>
      <c r="E44" s="22"/>
      <c r="F44" s="22"/>
      <c r="G44" s="22"/>
      <c r="H44" s="22"/>
      <c r="I44" s="22"/>
      <c r="J44" s="22"/>
      <c r="K44" s="22"/>
      <c r="L44" s="22">
        <v>0</v>
      </c>
    </row>
    <row r="45" spans="1:12" s="57" customFormat="1" ht="18.600000000000001" customHeight="1">
      <c r="A45" s="152"/>
      <c r="B45" s="153"/>
      <c r="C45" s="83" t="s">
        <v>5</v>
      </c>
      <c r="D45" s="22"/>
      <c r="E45" s="22"/>
      <c r="F45" s="22"/>
      <c r="G45" s="22"/>
      <c r="H45" s="22"/>
      <c r="I45" s="22"/>
      <c r="J45" s="22"/>
      <c r="K45" s="22"/>
      <c r="L45" s="22">
        <v>0</v>
      </c>
    </row>
    <row r="46" spans="1:12" s="57" customFormat="1" ht="18.600000000000001" customHeight="1">
      <c r="A46" s="152">
        <v>19</v>
      </c>
      <c r="B46" s="153" t="s">
        <v>137</v>
      </c>
      <c r="C46" s="83" t="s">
        <v>25</v>
      </c>
      <c r="D46" s="22"/>
      <c r="E46" s="22"/>
      <c r="F46" s="22"/>
      <c r="G46" s="22"/>
      <c r="H46" s="22"/>
      <c r="I46" s="22"/>
      <c r="J46" s="22"/>
      <c r="K46" s="22"/>
      <c r="L46" s="22">
        <v>0</v>
      </c>
    </row>
    <row r="47" spans="1:12" s="57" customFormat="1" ht="18.600000000000001" customHeight="1">
      <c r="A47" s="152"/>
      <c r="B47" s="153"/>
      <c r="C47" s="83" t="s">
        <v>5</v>
      </c>
      <c r="D47" s="22"/>
      <c r="E47" s="22"/>
      <c r="F47" s="22"/>
      <c r="G47" s="22"/>
      <c r="H47" s="22"/>
      <c r="I47" s="22"/>
      <c r="J47" s="22"/>
      <c r="K47" s="22"/>
      <c r="L47" s="22">
        <v>0</v>
      </c>
    </row>
    <row r="48" spans="1:12" s="57" customFormat="1" ht="18.600000000000001" customHeight="1">
      <c r="A48" s="152">
        <v>20</v>
      </c>
      <c r="B48" s="153" t="s">
        <v>138</v>
      </c>
      <c r="C48" s="83" t="s">
        <v>25</v>
      </c>
      <c r="D48" s="22">
        <v>169</v>
      </c>
      <c r="E48" s="22">
        <v>5</v>
      </c>
      <c r="F48" s="22">
        <v>7</v>
      </c>
      <c r="G48" s="22">
        <v>1</v>
      </c>
      <c r="H48" s="22">
        <v>13</v>
      </c>
      <c r="I48" s="22">
        <v>0</v>
      </c>
      <c r="J48" s="22">
        <v>15</v>
      </c>
      <c r="K48" s="22">
        <v>0</v>
      </c>
      <c r="L48" s="22">
        <v>184</v>
      </c>
    </row>
    <row r="49" spans="1:13" s="57" customFormat="1" ht="18.600000000000001" customHeight="1">
      <c r="A49" s="152"/>
      <c r="B49" s="153"/>
      <c r="C49" s="83" t="s">
        <v>5</v>
      </c>
      <c r="D49" s="22">
        <v>698</v>
      </c>
      <c r="E49" s="22">
        <v>31</v>
      </c>
      <c r="F49" s="22">
        <v>9</v>
      </c>
      <c r="G49" s="22">
        <v>6</v>
      </c>
      <c r="H49" s="22">
        <v>58</v>
      </c>
      <c r="I49" s="22">
        <v>0</v>
      </c>
      <c r="J49" s="22">
        <v>69</v>
      </c>
      <c r="K49" s="22">
        <v>0</v>
      </c>
      <c r="L49" s="22">
        <v>779</v>
      </c>
    </row>
    <row r="50" spans="1:13" s="57" customFormat="1" ht="18.600000000000001" customHeight="1">
      <c r="A50" s="152">
        <v>21</v>
      </c>
      <c r="B50" s="153" t="s">
        <v>139</v>
      </c>
      <c r="C50" s="83" t="s">
        <v>25</v>
      </c>
      <c r="D50" s="22"/>
      <c r="E50" s="22"/>
      <c r="F50" s="22"/>
      <c r="G50" s="22"/>
      <c r="H50" s="22"/>
      <c r="I50" s="22"/>
      <c r="J50" s="22"/>
      <c r="K50" s="22"/>
      <c r="L50" s="22">
        <v>0</v>
      </c>
    </row>
    <row r="51" spans="1:13" s="57" customFormat="1" ht="18.600000000000001" customHeight="1">
      <c r="A51" s="152"/>
      <c r="B51" s="153"/>
      <c r="C51" s="83" t="s">
        <v>5</v>
      </c>
      <c r="D51" s="22"/>
      <c r="E51" s="22"/>
      <c r="F51" s="22"/>
      <c r="G51" s="22"/>
      <c r="H51" s="22"/>
      <c r="I51" s="22"/>
      <c r="J51" s="22"/>
      <c r="K51" s="22"/>
      <c r="L51" s="22">
        <v>0</v>
      </c>
    </row>
    <row r="52" spans="1:13" s="57" customFormat="1" ht="18.600000000000001" customHeight="1">
      <c r="A52" s="152">
        <v>22</v>
      </c>
      <c r="B52" s="153" t="s">
        <v>140</v>
      </c>
      <c r="C52" s="83" t="s">
        <v>25</v>
      </c>
      <c r="D52" s="22">
        <v>128</v>
      </c>
      <c r="E52" s="22">
        <v>6</v>
      </c>
      <c r="F52" s="22">
        <v>0</v>
      </c>
      <c r="G52" s="22"/>
      <c r="H52" s="22">
        <v>10</v>
      </c>
      <c r="I52" s="22"/>
      <c r="J52" s="22">
        <v>30</v>
      </c>
      <c r="K52" s="22"/>
      <c r="L52" s="22">
        <v>162</v>
      </c>
    </row>
    <row r="53" spans="1:13" s="57" customFormat="1" ht="18.600000000000001" customHeight="1">
      <c r="A53" s="152"/>
      <c r="B53" s="153"/>
      <c r="C53" s="83" t="s">
        <v>5</v>
      </c>
      <c r="D53" s="22">
        <v>128</v>
      </c>
      <c r="E53" s="22">
        <v>6</v>
      </c>
      <c r="F53" s="22">
        <v>0</v>
      </c>
      <c r="G53" s="22"/>
      <c r="H53" s="22">
        <v>10</v>
      </c>
      <c r="I53" s="22"/>
      <c r="J53" s="22">
        <v>30</v>
      </c>
      <c r="K53" s="22"/>
      <c r="L53" s="22">
        <v>162</v>
      </c>
    </row>
    <row r="54" spans="1:13" s="57" customFormat="1" ht="18.600000000000001" customHeight="1">
      <c r="A54" s="152">
        <v>23</v>
      </c>
      <c r="B54" s="153" t="s">
        <v>141</v>
      </c>
      <c r="C54" s="83" t="s">
        <v>25</v>
      </c>
      <c r="D54" s="22">
        <v>93</v>
      </c>
      <c r="E54" s="22">
        <v>12</v>
      </c>
      <c r="F54" s="22">
        <v>0</v>
      </c>
      <c r="G54" s="22">
        <v>0</v>
      </c>
      <c r="H54" s="22">
        <v>3</v>
      </c>
      <c r="I54" s="22">
        <v>0</v>
      </c>
      <c r="J54" s="22">
        <v>0</v>
      </c>
      <c r="K54" s="22">
        <v>0</v>
      </c>
      <c r="L54" s="22">
        <v>84</v>
      </c>
    </row>
    <row r="55" spans="1:13" s="90" customFormat="1" ht="18.600000000000001" customHeight="1">
      <c r="A55" s="152"/>
      <c r="B55" s="153"/>
      <c r="C55" s="83" t="s">
        <v>5</v>
      </c>
      <c r="D55" s="22">
        <v>375</v>
      </c>
      <c r="E55" s="22">
        <v>51</v>
      </c>
      <c r="F55" s="22">
        <v>0</v>
      </c>
      <c r="G55" s="22">
        <v>1</v>
      </c>
      <c r="H55" s="22">
        <v>10</v>
      </c>
      <c r="I55" s="22">
        <v>0</v>
      </c>
      <c r="J55" s="22">
        <v>0</v>
      </c>
      <c r="K55" s="22">
        <v>18</v>
      </c>
      <c r="L55" s="22">
        <v>351</v>
      </c>
      <c r="M55" s="91">
        <f>H55+I55+J55+K55</f>
        <v>28</v>
      </c>
    </row>
    <row r="56" spans="1:13" s="90" customFormat="1" ht="18.600000000000001" customHeight="1">
      <c r="A56" s="152">
        <v>24</v>
      </c>
      <c r="B56" s="153" t="s">
        <v>142</v>
      </c>
      <c r="C56" s="83" t="s">
        <v>25</v>
      </c>
      <c r="D56" s="22"/>
      <c r="E56" s="22"/>
      <c r="F56" s="22"/>
      <c r="G56" s="22"/>
      <c r="H56" s="22"/>
      <c r="I56" s="22"/>
      <c r="J56" s="22"/>
      <c r="K56" s="22"/>
      <c r="L56" s="22">
        <v>0</v>
      </c>
    </row>
    <row r="57" spans="1:13" s="57" customFormat="1" ht="18.600000000000001" customHeight="1">
      <c r="A57" s="152"/>
      <c r="B57" s="153"/>
      <c r="C57" s="83" t="s">
        <v>5</v>
      </c>
      <c r="D57" s="22"/>
      <c r="E57" s="22"/>
      <c r="F57" s="22"/>
      <c r="G57" s="22"/>
      <c r="H57" s="22"/>
      <c r="I57" s="22"/>
      <c r="J57" s="22"/>
      <c r="K57" s="22"/>
      <c r="L57" s="22">
        <v>0</v>
      </c>
    </row>
    <row r="58" spans="1:13" s="57" customFormat="1" ht="18.600000000000001" customHeight="1">
      <c r="A58" s="152">
        <v>25</v>
      </c>
      <c r="B58" s="153" t="s">
        <v>143</v>
      </c>
      <c r="C58" s="83" t="s">
        <v>25</v>
      </c>
      <c r="D58" s="22">
        <v>20</v>
      </c>
      <c r="E58" s="22">
        <v>0</v>
      </c>
      <c r="F58" s="22">
        <v>0</v>
      </c>
      <c r="G58" s="22">
        <v>2</v>
      </c>
      <c r="H58" s="22">
        <v>5</v>
      </c>
      <c r="I58" s="22">
        <v>0</v>
      </c>
      <c r="J58" s="22">
        <v>1</v>
      </c>
      <c r="K58" s="22">
        <v>0</v>
      </c>
      <c r="L58" s="22">
        <v>24</v>
      </c>
    </row>
    <row r="59" spans="1:13" s="57" customFormat="1" ht="18.600000000000001" customHeight="1">
      <c r="A59" s="152"/>
      <c r="B59" s="153"/>
      <c r="C59" s="83" t="s">
        <v>5</v>
      </c>
      <c r="D59" s="22">
        <v>52</v>
      </c>
      <c r="E59" s="22">
        <v>0</v>
      </c>
      <c r="F59" s="22">
        <v>0</v>
      </c>
      <c r="G59" s="22">
        <v>9</v>
      </c>
      <c r="H59" s="22">
        <v>25</v>
      </c>
      <c r="I59" s="22">
        <v>0</v>
      </c>
      <c r="J59" s="22">
        <v>9</v>
      </c>
      <c r="K59" s="22">
        <v>0</v>
      </c>
      <c r="L59" s="22">
        <v>77</v>
      </c>
    </row>
    <row r="60" spans="1:13" s="57" customFormat="1" ht="18.600000000000001" customHeight="1">
      <c r="A60" s="152">
        <v>26</v>
      </c>
      <c r="B60" s="153" t="s">
        <v>144</v>
      </c>
      <c r="C60" s="83" t="s">
        <v>25</v>
      </c>
      <c r="D60" s="22">
        <v>39</v>
      </c>
      <c r="E60" s="22">
        <v>24</v>
      </c>
      <c r="F60" s="22">
        <v>3</v>
      </c>
      <c r="G60" s="22"/>
      <c r="H60" s="22">
        <v>0</v>
      </c>
      <c r="I60" s="22"/>
      <c r="J60" s="22"/>
      <c r="K60" s="22">
        <v>0</v>
      </c>
      <c r="L60" s="22">
        <v>12</v>
      </c>
    </row>
    <row r="61" spans="1:13" s="57" customFormat="1" ht="18.600000000000001" customHeight="1">
      <c r="A61" s="152"/>
      <c r="B61" s="153"/>
      <c r="C61" s="83" t="s">
        <v>5</v>
      </c>
      <c r="D61" s="22">
        <v>87</v>
      </c>
      <c r="E61" s="22">
        <v>54</v>
      </c>
      <c r="F61" s="22">
        <v>6</v>
      </c>
      <c r="G61" s="22">
        <v>0</v>
      </c>
      <c r="H61" s="22">
        <v>0</v>
      </c>
      <c r="I61" s="22"/>
      <c r="J61" s="22"/>
      <c r="K61" s="22">
        <v>0</v>
      </c>
      <c r="L61" s="22">
        <v>27</v>
      </c>
    </row>
    <row r="62" spans="1:13" s="57" customFormat="1" ht="18.600000000000001" customHeight="1">
      <c r="A62" s="152">
        <v>27</v>
      </c>
      <c r="B62" s="153" t="s">
        <v>145</v>
      </c>
      <c r="C62" s="83" t="s">
        <v>25</v>
      </c>
      <c r="D62" s="22"/>
      <c r="E62" s="22"/>
      <c r="F62" s="22"/>
      <c r="G62" s="22"/>
      <c r="H62" s="22"/>
      <c r="I62" s="22"/>
      <c r="J62" s="22"/>
      <c r="K62" s="22"/>
      <c r="L62" s="22">
        <v>0</v>
      </c>
    </row>
    <row r="63" spans="1:13" s="57" customFormat="1" ht="18.600000000000001" customHeight="1">
      <c r="A63" s="152"/>
      <c r="B63" s="153"/>
      <c r="C63" s="83" t="s">
        <v>5</v>
      </c>
      <c r="D63" s="22"/>
      <c r="E63" s="22"/>
      <c r="F63" s="22"/>
      <c r="G63" s="22"/>
      <c r="H63" s="22"/>
      <c r="I63" s="22"/>
      <c r="J63" s="22"/>
      <c r="K63" s="22"/>
      <c r="L63" s="22">
        <v>0</v>
      </c>
    </row>
    <row r="64" spans="1:13" s="57" customFormat="1" ht="18.600000000000001" customHeight="1">
      <c r="A64" s="152">
        <v>28</v>
      </c>
      <c r="B64" s="153" t="s">
        <v>146</v>
      </c>
      <c r="C64" s="83" t="s">
        <v>25</v>
      </c>
      <c r="D64" s="22"/>
      <c r="E64" s="22"/>
      <c r="F64" s="22"/>
      <c r="G64" s="22"/>
      <c r="H64" s="22"/>
      <c r="I64" s="22"/>
      <c r="J64" s="22"/>
      <c r="K64" s="22"/>
      <c r="L64" s="22">
        <v>0</v>
      </c>
    </row>
    <row r="65" spans="1:12" s="57" customFormat="1" ht="18.600000000000001" customHeight="1">
      <c r="A65" s="152"/>
      <c r="B65" s="153"/>
      <c r="C65" s="83" t="s">
        <v>5</v>
      </c>
      <c r="D65" s="22"/>
      <c r="E65" s="22"/>
      <c r="F65" s="22"/>
      <c r="G65" s="22"/>
      <c r="H65" s="22"/>
      <c r="I65" s="22"/>
      <c r="J65" s="22"/>
      <c r="K65" s="22"/>
      <c r="L65" s="22">
        <v>0</v>
      </c>
    </row>
    <row r="66" spans="1:12" s="57" customFormat="1" ht="18.600000000000001" customHeight="1">
      <c r="A66" s="152">
        <v>29</v>
      </c>
      <c r="B66" s="153" t="s">
        <v>147</v>
      </c>
      <c r="C66" s="83" t="s">
        <v>25</v>
      </c>
      <c r="D66" s="22"/>
      <c r="E66" s="22"/>
      <c r="F66" s="22"/>
      <c r="G66" s="22"/>
      <c r="H66" s="22"/>
      <c r="I66" s="22"/>
      <c r="J66" s="22"/>
      <c r="K66" s="22"/>
      <c r="L66" s="22">
        <v>0</v>
      </c>
    </row>
    <row r="67" spans="1:12" s="57" customFormat="1" ht="18.600000000000001" customHeight="1">
      <c r="A67" s="152"/>
      <c r="B67" s="153"/>
      <c r="C67" s="83" t="s">
        <v>5</v>
      </c>
      <c r="D67" s="22"/>
      <c r="E67" s="22"/>
      <c r="F67" s="22"/>
      <c r="G67" s="22"/>
      <c r="H67" s="22"/>
      <c r="I67" s="22"/>
      <c r="J67" s="22"/>
      <c r="K67" s="22"/>
      <c r="L67" s="22">
        <v>0</v>
      </c>
    </row>
    <row r="68" spans="1:12" s="57" customFormat="1" ht="18.600000000000001" customHeight="1">
      <c r="A68" s="152">
        <v>30</v>
      </c>
      <c r="B68" s="153" t="s">
        <v>148</v>
      </c>
      <c r="C68" s="83" t="s">
        <v>25</v>
      </c>
      <c r="D68" s="22"/>
      <c r="E68" s="22"/>
      <c r="F68" s="22"/>
      <c r="G68" s="22"/>
      <c r="H68" s="22"/>
      <c r="I68" s="22"/>
      <c r="J68" s="22"/>
      <c r="K68" s="22"/>
      <c r="L68" s="22">
        <v>0</v>
      </c>
    </row>
    <row r="69" spans="1:12" s="57" customFormat="1" ht="18.600000000000001" customHeight="1">
      <c r="A69" s="152"/>
      <c r="B69" s="153"/>
      <c r="C69" s="83" t="s">
        <v>5</v>
      </c>
      <c r="D69" s="22"/>
      <c r="E69" s="22"/>
      <c r="F69" s="22"/>
      <c r="G69" s="22"/>
      <c r="H69" s="22"/>
      <c r="I69" s="22"/>
      <c r="J69" s="22"/>
      <c r="K69" s="22"/>
      <c r="L69" s="22">
        <v>0</v>
      </c>
    </row>
    <row r="70" spans="1:12" s="57" customFormat="1" ht="18.600000000000001" customHeight="1">
      <c r="A70" s="152">
        <v>31</v>
      </c>
      <c r="B70" s="153" t="s">
        <v>149</v>
      </c>
      <c r="C70" s="83" t="s">
        <v>25</v>
      </c>
      <c r="D70" s="22"/>
      <c r="E70" s="22"/>
      <c r="F70" s="22"/>
      <c r="G70" s="22"/>
      <c r="H70" s="22"/>
      <c r="I70" s="22"/>
      <c r="J70" s="22"/>
      <c r="K70" s="22"/>
      <c r="L70" s="22">
        <v>0</v>
      </c>
    </row>
    <row r="71" spans="1:12" s="57" customFormat="1" ht="18.600000000000001" customHeight="1">
      <c r="A71" s="152"/>
      <c r="B71" s="153"/>
      <c r="C71" s="83" t="s">
        <v>5</v>
      </c>
      <c r="D71" s="22"/>
      <c r="E71" s="22"/>
      <c r="F71" s="22"/>
      <c r="G71" s="22"/>
      <c r="H71" s="22"/>
      <c r="I71" s="22"/>
      <c r="J71" s="22"/>
      <c r="K71" s="22"/>
      <c r="L71" s="22">
        <v>0</v>
      </c>
    </row>
    <row r="72" spans="1:12" s="57" customFormat="1" ht="18.600000000000001" customHeight="1">
      <c r="A72" s="152">
        <v>32</v>
      </c>
      <c r="B72" s="153" t="s">
        <v>150</v>
      </c>
      <c r="C72" s="83" t="s">
        <v>25</v>
      </c>
      <c r="D72" s="22"/>
      <c r="E72" s="22"/>
      <c r="F72" s="22"/>
      <c r="G72" s="22"/>
      <c r="H72" s="22"/>
      <c r="I72" s="22"/>
      <c r="J72" s="22"/>
      <c r="K72" s="22"/>
      <c r="L72" s="22">
        <v>0</v>
      </c>
    </row>
    <row r="73" spans="1:12" s="57" customFormat="1" ht="18.600000000000001" customHeight="1">
      <c r="A73" s="152"/>
      <c r="B73" s="153"/>
      <c r="C73" s="83" t="s">
        <v>5</v>
      </c>
      <c r="D73" s="22"/>
      <c r="E73" s="22"/>
      <c r="F73" s="22"/>
      <c r="G73" s="22"/>
      <c r="H73" s="22"/>
      <c r="I73" s="22"/>
      <c r="J73" s="22"/>
      <c r="K73" s="22"/>
      <c r="L73" s="22">
        <v>0</v>
      </c>
    </row>
    <row r="74" spans="1:12" s="57" customFormat="1" ht="18.600000000000001" customHeight="1">
      <c r="A74" s="152">
        <v>33</v>
      </c>
      <c r="B74" s="153" t="s">
        <v>151</v>
      </c>
      <c r="C74" s="83" t="s">
        <v>25</v>
      </c>
      <c r="D74" s="22"/>
      <c r="E74" s="22"/>
      <c r="F74" s="22"/>
      <c r="G74" s="22"/>
      <c r="H74" s="22"/>
      <c r="I74" s="22"/>
      <c r="J74" s="22"/>
      <c r="K74" s="22"/>
      <c r="L74" s="22">
        <v>0</v>
      </c>
    </row>
    <row r="75" spans="1:12" s="57" customFormat="1" ht="18.600000000000001" customHeight="1">
      <c r="A75" s="152"/>
      <c r="B75" s="153"/>
      <c r="C75" s="83" t="s">
        <v>5</v>
      </c>
      <c r="D75" s="22"/>
      <c r="E75" s="22"/>
      <c r="F75" s="22"/>
      <c r="G75" s="22"/>
      <c r="H75" s="22"/>
      <c r="I75" s="22"/>
      <c r="J75" s="22"/>
      <c r="K75" s="22"/>
      <c r="L75" s="22">
        <v>0</v>
      </c>
    </row>
    <row r="76" spans="1:12" s="57" customFormat="1" ht="18.600000000000001" customHeight="1">
      <c r="A76" s="152">
        <v>34</v>
      </c>
      <c r="B76" s="153" t="s">
        <v>152</v>
      </c>
      <c r="C76" s="83" t="s">
        <v>25</v>
      </c>
      <c r="D76" s="22">
        <v>181</v>
      </c>
      <c r="E76" s="22">
        <v>0</v>
      </c>
      <c r="F76" s="22">
        <v>26</v>
      </c>
      <c r="G76" s="22">
        <v>1</v>
      </c>
      <c r="H76" s="22">
        <v>0</v>
      </c>
      <c r="I76" s="22">
        <v>0</v>
      </c>
      <c r="J76" s="22">
        <v>10</v>
      </c>
      <c r="K76" s="22">
        <v>0</v>
      </c>
      <c r="L76" s="22">
        <v>164</v>
      </c>
    </row>
    <row r="77" spans="1:12" s="57" customFormat="1" ht="18.600000000000001" customHeight="1">
      <c r="A77" s="152"/>
      <c r="B77" s="153"/>
      <c r="C77" s="83" t="s">
        <v>5</v>
      </c>
      <c r="D77" s="22">
        <v>771</v>
      </c>
      <c r="E77" s="22">
        <v>0</v>
      </c>
      <c r="F77" s="22">
        <v>83</v>
      </c>
      <c r="G77" s="22">
        <v>5</v>
      </c>
      <c r="H77" s="22">
        <v>0</v>
      </c>
      <c r="I77" s="22">
        <v>0</v>
      </c>
      <c r="J77" s="22">
        <v>39</v>
      </c>
      <c r="K77" s="22">
        <v>0</v>
      </c>
      <c r="L77" s="22">
        <v>722</v>
      </c>
    </row>
    <row r="78" spans="1:12" s="57" customFormat="1" ht="18.600000000000001" customHeight="1">
      <c r="A78" s="152">
        <v>35</v>
      </c>
      <c r="B78" s="153" t="s">
        <v>153</v>
      </c>
      <c r="C78" s="83" t="s">
        <v>25</v>
      </c>
      <c r="D78" s="22"/>
      <c r="E78" s="22"/>
      <c r="F78" s="22"/>
      <c r="G78" s="22"/>
      <c r="H78" s="22"/>
      <c r="I78" s="22"/>
      <c r="J78" s="22"/>
      <c r="K78" s="22"/>
      <c r="L78" s="22">
        <v>0</v>
      </c>
    </row>
    <row r="79" spans="1:12" s="57" customFormat="1" ht="18.600000000000001" customHeight="1">
      <c r="A79" s="152"/>
      <c r="B79" s="153"/>
      <c r="C79" s="83" t="s">
        <v>5</v>
      </c>
      <c r="D79" s="22"/>
      <c r="E79" s="22"/>
      <c r="F79" s="22"/>
      <c r="G79" s="22"/>
      <c r="H79" s="22"/>
      <c r="I79" s="22"/>
      <c r="J79" s="22"/>
      <c r="K79" s="22"/>
      <c r="L79" s="22">
        <v>0</v>
      </c>
    </row>
    <row r="80" spans="1:12" s="57" customFormat="1" ht="18.600000000000001" customHeight="1">
      <c r="A80" s="152">
        <v>36</v>
      </c>
      <c r="B80" s="153" t="s">
        <v>154</v>
      </c>
      <c r="C80" s="83" t="s">
        <v>25</v>
      </c>
      <c r="D80" s="22"/>
      <c r="E80" s="22"/>
      <c r="F80" s="22"/>
      <c r="G80" s="22"/>
      <c r="H80" s="22"/>
      <c r="I80" s="22"/>
      <c r="J80" s="22"/>
      <c r="K80" s="22"/>
      <c r="L80" s="22">
        <v>0</v>
      </c>
    </row>
    <row r="81" spans="1:12" s="57" customFormat="1" ht="18.600000000000001" customHeight="1">
      <c r="A81" s="152"/>
      <c r="B81" s="153"/>
      <c r="C81" s="83" t="s">
        <v>5</v>
      </c>
      <c r="D81" s="22"/>
      <c r="E81" s="22"/>
      <c r="F81" s="22"/>
      <c r="G81" s="22"/>
      <c r="H81" s="22"/>
      <c r="I81" s="22"/>
      <c r="J81" s="22"/>
      <c r="K81" s="22"/>
      <c r="L81" s="22">
        <v>0</v>
      </c>
    </row>
    <row r="82" spans="1:12" s="57" customFormat="1" ht="18.600000000000001" customHeight="1">
      <c r="A82" s="152">
        <v>37</v>
      </c>
      <c r="B82" s="153" t="s">
        <v>155</v>
      </c>
      <c r="C82" s="83" t="s">
        <v>25</v>
      </c>
      <c r="D82" s="22">
        <v>42</v>
      </c>
      <c r="E82" s="22">
        <v>17</v>
      </c>
      <c r="F82" s="22">
        <v>2</v>
      </c>
      <c r="G82" s="22">
        <v>0</v>
      </c>
      <c r="H82" s="22">
        <v>25</v>
      </c>
      <c r="I82" s="22">
        <v>0</v>
      </c>
      <c r="J82" s="22">
        <v>1</v>
      </c>
      <c r="K82" s="22">
        <v>0</v>
      </c>
      <c r="L82" s="22">
        <v>49</v>
      </c>
    </row>
    <row r="83" spans="1:12" s="57" customFormat="1" ht="18.600000000000001" customHeight="1">
      <c r="A83" s="152"/>
      <c r="B83" s="153"/>
      <c r="C83" s="83" t="s">
        <v>5</v>
      </c>
      <c r="D83" s="22">
        <v>204</v>
      </c>
      <c r="E83" s="22">
        <v>82</v>
      </c>
      <c r="F83" s="22">
        <v>10</v>
      </c>
      <c r="G83" s="22">
        <v>0</v>
      </c>
      <c r="H83" s="22">
        <v>132</v>
      </c>
      <c r="I83" s="22">
        <v>0</v>
      </c>
      <c r="J83" s="22">
        <v>4</v>
      </c>
      <c r="K83" s="22">
        <v>0</v>
      </c>
      <c r="L83" s="22">
        <v>248</v>
      </c>
    </row>
    <row r="84" spans="1:12" s="57" customFormat="1" ht="18.600000000000001" customHeight="1">
      <c r="A84" s="152">
        <v>38</v>
      </c>
      <c r="B84" s="153" t="s">
        <v>156</v>
      </c>
      <c r="C84" s="83" t="s">
        <v>25</v>
      </c>
      <c r="D84" s="22">
        <v>57</v>
      </c>
      <c r="E84" s="22">
        <v>2</v>
      </c>
      <c r="F84" s="22"/>
      <c r="G84" s="22"/>
      <c r="H84" s="22"/>
      <c r="I84" s="22"/>
      <c r="J84" s="22">
        <v>5</v>
      </c>
      <c r="K84" s="22"/>
      <c r="L84" s="22">
        <v>60</v>
      </c>
    </row>
    <row r="85" spans="1:12" s="57" customFormat="1" ht="18.600000000000001" customHeight="1">
      <c r="A85" s="152"/>
      <c r="B85" s="153"/>
      <c r="C85" s="83" t="s">
        <v>5</v>
      </c>
      <c r="D85" s="22">
        <v>197</v>
      </c>
      <c r="E85" s="22">
        <v>16</v>
      </c>
      <c r="F85" s="22"/>
      <c r="G85" s="22"/>
      <c r="H85" s="22"/>
      <c r="I85" s="22"/>
      <c r="J85" s="22">
        <v>15</v>
      </c>
      <c r="K85" s="22"/>
      <c r="L85" s="22">
        <v>196</v>
      </c>
    </row>
    <row r="86" spans="1:12" s="57" customFormat="1" ht="18.600000000000001" customHeight="1">
      <c r="A86" s="152">
        <v>39</v>
      </c>
      <c r="B86" s="153" t="s">
        <v>157</v>
      </c>
      <c r="C86" s="83" t="s">
        <v>25</v>
      </c>
      <c r="D86" s="22">
        <v>343</v>
      </c>
      <c r="E86" s="22">
        <v>19</v>
      </c>
      <c r="F86" s="22">
        <v>2</v>
      </c>
      <c r="G86" s="22">
        <v>0</v>
      </c>
      <c r="H86" s="22">
        <v>9</v>
      </c>
      <c r="I86" s="22">
        <v>0</v>
      </c>
      <c r="J86" s="22">
        <v>42</v>
      </c>
      <c r="K86" s="22">
        <v>0</v>
      </c>
      <c r="L86" s="22">
        <v>373</v>
      </c>
    </row>
    <row r="87" spans="1:12" s="57" customFormat="1" ht="18.600000000000001" customHeight="1">
      <c r="A87" s="152"/>
      <c r="B87" s="153"/>
      <c r="C87" s="83" t="s">
        <v>5</v>
      </c>
      <c r="D87" s="22">
        <v>1622</v>
      </c>
      <c r="E87" s="22">
        <v>10</v>
      </c>
      <c r="F87" s="22">
        <v>0</v>
      </c>
      <c r="G87" s="22">
        <v>0</v>
      </c>
      <c r="H87" s="22">
        <v>14</v>
      </c>
      <c r="I87" s="22">
        <v>0</v>
      </c>
      <c r="J87" s="22">
        <v>140</v>
      </c>
      <c r="K87" s="22">
        <v>0</v>
      </c>
      <c r="L87" s="22">
        <v>1766</v>
      </c>
    </row>
    <row r="88" spans="1:12" s="57" customFormat="1" ht="18.600000000000001" customHeight="1">
      <c r="A88" s="152">
        <v>40</v>
      </c>
      <c r="B88" s="153" t="s">
        <v>158</v>
      </c>
      <c r="C88" s="83" t="s">
        <v>25</v>
      </c>
      <c r="D88" s="22">
        <v>130</v>
      </c>
      <c r="E88" s="22">
        <v>18</v>
      </c>
      <c r="F88" s="22">
        <v>0</v>
      </c>
      <c r="G88" s="22"/>
      <c r="H88" s="22">
        <v>0</v>
      </c>
      <c r="I88" s="22">
        <v>0</v>
      </c>
      <c r="J88" s="22">
        <v>7</v>
      </c>
      <c r="K88" s="22"/>
      <c r="L88" s="22">
        <v>119</v>
      </c>
    </row>
    <row r="89" spans="1:12" s="57" customFormat="1" ht="18.600000000000001" customHeight="1">
      <c r="A89" s="152"/>
      <c r="B89" s="153"/>
      <c r="C89" s="83" t="s">
        <v>5</v>
      </c>
      <c r="D89" s="22">
        <v>465</v>
      </c>
      <c r="E89" s="22">
        <v>36</v>
      </c>
      <c r="F89" s="22">
        <v>0</v>
      </c>
      <c r="G89" s="22"/>
      <c r="H89" s="22">
        <v>0</v>
      </c>
      <c r="I89" s="22">
        <v>0</v>
      </c>
      <c r="J89" s="22">
        <v>13</v>
      </c>
      <c r="K89" s="22"/>
      <c r="L89" s="22">
        <v>442</v>
      </c>
    </row>
    <row r="90" spans="1:12" s="57" customFormat="1" ht="18.600000000000001" customHeight="1">
      <c r="A90" s="152">
        <v>41</v>
      </c>
      <c r="B90" s="153" t="s">
        <v>159</v>
      </c>
      <c r="C90" s="83" t="s">
        <v>25</v>
      </c>
      <c r="D90" s="22"/>
      <c r="E90" s="22"/>
      <c r="F90" s="22"/>
      <c r="G90" s="22"/>
      <c r="H90" s="22"/>
      <c r="I90" s="22"/>
      <c r="J90" s="22"/>
      <c r="K90" s="22"/>
      <c r="L90" s="22">
        <v>0</v>
      </c>
    </row>
    <row r="91" spans="1:12" s="57" customFormat="1" ht="18.600000000000001" customHeight="1">
      <c r="A91" s="152"/>
      <c r="B91" s="153"/>
      <c r="C91" s="83" t="s">
        <v>5</v>
      </c>
      <c r="D91" s="22"/>
      <c r="E91" s="22"/>
      <c r="F91" s="22"/>
      <c r="G91" s="22"/>
      <c r="H91" s="22"/>
      <c r="I91" s="22"/>
      <c r="J91" s="22"/>
      <c r="K91" s="22"/>
      <c r="L91" s="22">
        <v>0</v>
      </c>
    </row>
    <row r="92" spans="1:12" s="57" customFormat="1" ht="18.600000000000001" customHeight="1">
      <c r="A92" s="152">
        <v>42</v>
      </c>
      <c r="B92" s="153" t="s">
        <v>160</v>
      </c>
      <c r="C92" s="83" t="s">
        <v>25</v>
      </c>
      <c r="D92" s="22"/>
      <c r="E92" s="22"/>
      <c r="F92" s="22"/>
      <c r="G92" s="22"/>
      <c r="H92" s="22"/>
      <c r="I92" s="22"/>
      <c r="J92" s="22"/>
      <c r="K92" s="22"/>
      <c r="L92" s="22">
        <v>0</v>
      </c>
    </row>
    <row r="93" spans="1:12" s="57" customFormat="1" ht="18.600000000000001" customHeight="1">
      <c r="A93" s="152"/>
      <c r="B93" s="153"/>
      <c r="C93" s="83" t="s">
        <v>5</v>
      </c>
      <c r="D93" s="22"/>
      <c r="E93" s="22"/>
      <c r="F93" s="22"/>
      <c r="G93" s="22"/>
      <c r="H93" s="22"/>
      <c r="I93" s="22"/>
      <c r="J93" s="22"/>
      <c r="K93" s="22"/>
      <c r="L93" s="22">
        <v>0</v>
      </c>
    </row>
    <row r="94" spans="1:12" s="57" customFormat="1" ht="18.600000000000001" customHeight="1">
      <c r="A94" s="152">
        <v>43</v>
      </c>
      <c r="B94" s="153" t="s">
        <v>161</v>
      </c>
      <c r="C94" s="83" t="s">
        <v>25</v>
      </c>
      <c r="D94" s="22"/>
      <c r="E94" s="22"/>
      <c r="F94" s="22"/>
      <c r="G94" s="22"/>
      <c r="H94" s="22"/>
      <c r="I94" s="22"/>
      <c r="J94" s="22"/>
      <c r="K94" s="22"/>
      <c r="L94" s="22">
        <v>0</v>
      </c>
    </row>
    <row r="95" spans="1:12" s="57" customFormat="1" ht="18.600000000000001" customHeight="1">
      <c r="A95" s="152"/>
      <c r="B95" s="153"/>
      <c r="C95" s="83" t="s">
        <v>5</v>
      </c>
      <c r="D95" s="22"/>
      <c r="E95" s="22"/>
      <c r="F95" s="22"/>
      <c r="G95" s="22"/>
      <c r="H95" s="22"/>
      <c r="I95" s="22"/>
      <c r="J95" s="22"/>
      <c r="K95" s="22"/>
      <c r="L95" s="22">
        <v>0</v>
      </c>
    </row>
    <row r="96" spans="1:12" s="57" customFormat="1" ht="18.600000000000001" customHeight="1">
      <c r="A96" s="152">
        <v>44</v>
      </c>
      <c r="B96" s="153" t="s">
        <v>162</v>
      </c>
      <c r="C96" s="83" t="s">
        <v>25</v>
      </c>
      <c r="D96" s="22">
        <v>129</v>
      </c>
      <c r="E96" s="22">
        <v>22</v>
      </c>
      <c r="F96" s="22">
        <v>0</v>
      </c>
      <c r="G96" s="22">
        <v>2</v>
      </c>
      <c r="H96" s="22">
        <v>2</v>
      </c>
      <c r="I96" s="22">
        <v>2</v>
      </c>
      <c r="J96" s="22">
        <v>7</v>
      </c>
      <c r="K96" s="22">
        <v>0</v>
      </c>
      <c r="L96" s="22">
        <v>116</v>
      </c>
    </row>
    <row r="97" spans="1:12" s="57" customFormat="1" ht="18.600000000000001" customHeight="1">
      <c r="A97" s="152"/>
      <c r="B97" s="153"/>
      <c r="C97" s="83" t="s">
        <v>5</v>
      </c>
      <c r="D97" s="22">
        <v>491</v>
      </c>
      <c r="E97" s="22">
        <v>71</v>
      </c>
      <c r="F97" s="22">
        <v>0</v>
      </c>
      <c r="G97" s="22">
        <v>19</v>
      </c>
      <c r="H97" s="22">
        <v>10</v>
      </c>
      <c r="I97" s="22">
        <v>10</v>
      </c>
      <c r="J97" s="22">
        <v>13</v>
      </c>
      <c r="K97" s="22">
        <v>0</v>
      </c>
      <c r="L97" s="22">
        <v>434</v>
      </c>
    </row>
    <row r="98" spans="1:12" s="57" customFormat="1" ht="18.600000000000001" customHeight="1">
      <c r="A98" s="152">
        <v>45</v>
      </c>
      <c r="B98" s="153" t="s">
        <v>163</v>
      </c>
      <c r="C98" s="83" t="s">
        <v>25</v>
      </c>
      <c r="D98" s="22">
        <v>15</v>
      </c>
      <c r="E98" s="22">
        <v>0</v>
      </c>
      <c r="F98" s="22">
        <v>0</v>
      </c>
      <c r="G98" s="22">
        <v>5</v>
      </c>
      <c r="H98" s="22">
        <v>0</v>
      </c>
      <c r="I98" s="22">
        <v>0</v>
      </c>
      <c r="J98" s="22">
        <v>0</v>
      </c>
      <c r="K98" s="22">
        <v>0</v>
      </c>
      <c r="L98" s="22">
        <v>10</v>
      </c>
    </row>
    <row r="99" spans="1:12" s="57" customFormat="1" ht="18.600000000000001" customHeight="1">
      <c r="A99" s="152"/>
      <c r="B99" s="153"/>
      <c r="C99" s="83" t="s">
        <v>5</v>
      </c>
      <c r="D99" s="22">
        <v>57</v>
      </c>
      <c r="E99" s="22">
        <v>0</v>
      </c>
      <c r="F99" s="22">
        <v>0</v>
      </c>
      <c r="G99" s="22">
        <v>10</v>
      </c>
      <c r="H99" s="22">
        <v>0</v>
      </c>
      <c r="I99" s="22">
        <v>0</v>
      </c>
      <c r="J99" s="22">
        <v>0</v>
      </c>
      <c r="K99" s="22">
        <v>0</v>
      </c>
      <c r="L99" s="22">
        <v>47</v>
      </c>
    </row>
    <row r="100" spans="1:12" s="57" customFormat="1" ht="18.600000000000001" customHeight="1">
      <c r="A100" s="152">
        <v>46</v>
      </c>
      <c r="B100" s="153" t="s">
        <v>164</v>
      </c>
      <c r="C100" s="83" t="s">
        <v>25</v>
      </c>
      <c r="D100" s="22"/>
      <c r="E100" s="22"/>
      <c r="F100" s="22"/>
      <c r="G100" s="22"/>
      <c r="H100" s="22"/>
      <c r="I100" s="22"/>
      <c r="J100" s="22"/>
      <c r="K100" s="22"/>
      <c r="L100" s="22">
        <v>0</v>
      </c>
    </row>
    <row r="101" spans="1:12" s="57" customFormat="1" ht="18.600000000000001" customHeight="1">
      <c r="A101" s="152"/>
      <c r="B101" s="153"/>
      <c r="C101" s="83" t="s">
        <v>5</v>
      </c>
      <c r="D101" s="22"/>
      <c r="E101" s="22"/>
      <c r="F101" s="22"/>
      <c r="G101" s="22"/>
      <c r="H101" s="22"/>
      <c r="I101" s="22"/>
      <c r="J101" s="22"/>
      <c r="K101" s="22"/>
      <c r="L101" s="22">
        <v>0</v>
      </c>
    </row>
    <row r="102" spans="1:12" s="57" customFormat="1" ht="18.600000000000001" customHeight="1">
      <c r="A102" s="152">
        <v>47</v>
      </c>
      <c r="B102" s="153" t="s">
        <v>165</v>
      </c>
      <c r="C102" s="83" t="s">
        <v>25</v>
      </c>
      <c r="D102" s="22">
        <v>16</v>
      </c>
      <c r="E102" s="22">
        <v>5</v>
      </c>
      <c r="F102" s="22">
        <v>0</v>
      </c>
      <c r="G102" s="22">
        <v>0</v>
      </c>
      <c r="H102" s="22">
        <v>0</v>
      </c>
      <c r="I102" s="22">
        <v>0</v>
      </c>
      <c r="J102" s="22">
        <v>7</v>
      </c>
      <c r="K102" s="22">
        <v>0</v>
      </c>
      <c r="L102" s="22">
        <v>18</v>
      </c>
    </row>
    <row r="103" spans="1:12" s="57" customFormat="1" ht="18.600000000000001" customHeight="1">
      <c r="A103" s="152"/>
      <c r="B103" s="153"/>
      <c r="C103" s="83" t="s">
        <v>5</v>
      </c>
      <c r="D103" s="22">
        <v>54</v>
      </c>
      <c r="E103" s="22">
        <v>15</v>
      </c>
      <c r="F103" s="22">
        <v>0</v>
      </c>
      <c r="G103" s="22">
        <v>0</v>
      </c>
      <c r="H103" s="22">
        <v>0</v>
      </c>
      <c r="I103" s="22">
        <v>0</v>
      </c>
      <c r="J103" s="22">
        <v>12</v>
      </c>
      <c r="K103" s="22">
        <v>0</v>
      </c>
      <c r="L103" s="22">
        <v>51</v>
      </c>
    </row>
    <row r="104" spans="1:12" s="57" customFormat="1" ht="18.600000000000001" customHeight="1">
      <c r="A104" s="152">
        <v>48</v>
      </c>
      <c r="B104" s="153" t="s">
        <v>166</v>
      </c>
      <c r="C104" s="83" t="s">
        <v>25</v>
      </c>
      <c r="D104" s="22"/>
      <c r="E104" s="22"/>
      <c r="F104" s="22"/>
      <c r="G104" s="22"/>
      <c r="H104" s="22"/>
      <c r="I104" s="22"/>
      <c r="J104" s="22"/>
      <c r="K104" s="22"/>
      <c r="L104" s="22">
        <v>0</v>
      </c>
    </row>
    <row r="105" spans="1:12" s="57" customFormat="1" ht="18.600000000000001" customHeight="1">
      <c r="A105" s="152"/>
      <c r="B105" s="153"/>
      <c r="C105" s="83" t="s">
        <v>5</v>
      </c>
      <c r="D105" s="22"/>
      <c r="E105" s="22"/>
      <c r="F105" s="22"/>
      <c r="G105" s="22"/>
      <c r="H105" s="22"/>
      <c r="I105" s="22"/>
      <c r="J105" s="22"/>
      <c r="K105" s="22"/>
      <c r="L105" s="22">
        <v>0</v>
      </c>
    </row>
    <row r="106" spans="1:12" s="57" customFormat="1" ht="18.600000000000001" customHeight="1">
      <c r="A106" s="152">
        <v>49</v>
      </c>
      <c r="B106" s="153" t="s">
        <v>167</v>
      </c>
      <c r="C106" s="83" t="s">
        <v>25</v>
      </c>
      <c r="D106" s="22">
        <v>300</v>
      </c>
      <c r="E106" s="22">
        <v>48</v>
      </c>
      <c r="F106" s="22">
        <v>3</v>
      </c>
      <c r="G106" s="22"/>
      <c r="H106" s="22">
        <v>14</v>
      </c>
      <c r="I106" s="22"/>
      <c r="J106" s="22">
        <v>44</v>
      </c>
      <c r="K106" s="22"/>
      <c r="L106" s="22">
        <v>307</v>
      </c>
    </row>
    <row r="107" spans="1:12" s="57" customFormat="1" ht="18.600000000000001" customHeight="1">
      <c r="A107" s="152"/>
      <c r="B107" s="153"/>
      <c r="C107" s="83" t="s">
        <v>5</v>
      </c>
      <c r="D107" s="22">
        <v>1192</v>
      </c>
      <c r="E107" s="22">
        <v>185</v>
      </c>
      <c r="F107" s="22">
        <v>10</v>
      </c>
      <c r="G107" s="22"/>
      <c r="H107" s="22">
        <v>63</v>
      </c>
      <c r="I107" s="22"/>
      <c r="J107" s="22">
        <v>120</v>
      </c>
      <c r="K107" s="22"/>
      <c r="L107" s="22">
        <v>1180</v>
      </c>
    </row>
    <row r="108" spans="1:12" s="57" customFormat="1" ht="18.600000000000001" customHeight="1">
      <c r="A108" s="152">
        <v>50</v>
      </c>
      <c r="B108" s="153" t="s">
        <v>168</v>
      </c>
      <c r="C108" s="83" t="s">
        <v>25</v>
      </c>
      <c r="D108" s="22">
        <v>14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  <c r="J108" s="22">
        <v>0</v>
      </c>
      <c r="K108" s="22">
        <v>0</v>
      </c>
      <c r="L108" s="22">
        <v>14</v>
      </c>
    </row>
    <row r="109" spans="1:12" s="57" customFormat="1" ht="18.600000000000001" customHeight="1">
      <c r="A109" s="152"/>
      <c r="B109" s="153"/>
      <c r="C109" s="83" t="s">
        <v>5</v>
      </c>
      <c r="D109" s="22">
        <v>47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  <c r="J109" s="22">
        <v>0</v>
      </c>
      <c r="K109" s="22">
        <v>0</v>
      </c>
      <c r="L109" s="22">
        <v>47</v>
      </c>
    </row>
    <row r="110" spans="1:12" s="57" customFormat="1" ht="18.600000000000001" customHeight="1">
      <c r="A110" s="152">
        <v>51</v>
      </c>
      <c r="B110" s="153" t="s">
        <v>169</v>
      </c>
      <c r="C110" s="83" t="s">
        <v>25</v>
      </c>
      <c r="D110" s="22"/>
      <c r="E110" s="22"/>
      <c r="F110" s="22"/>
      <c r="G110" s="22"/>
      <c r="H110" s="22"/>
      <c r="I110" s="22"/>
      <c r="J110" s="22"/>
      <c r="K110" s="22"/>
      <c r="L110" s="22">
        <v>0</v>
      </c>
    </row>
    <row r="111" spans="1:12" s="57" customFormat="1" ht="18.600000000000001" customHeight="1">
      <c r="A111" s="152"/>
      <c r="B111" s="153"/>
      <c r="C111" s="83" t="s">
        <v>5</v>
      </c>
      <c r="D111" s="22"/>
      <c r="E111" s="22"/>
      <c r="F111" s="22"/>
      <c r="G111" s="22"/>
      <c r="H111" s="22"/>
      <c r="I111" s="22"/>
      <c r="J111" s="22"/>
      <c r="K111" s="22"/>
      <c r="L111" s="22">
        <v>0</v>
      </c>
    </row>
    <row r="112" spans="1:12" s="57" customFormat="1" ht="18.600000000000001" customHeight="1">
      <c r="A112" s="152">
        <v>52</v>
      </c>
      <c r="B112" s="153" t="s">
        <v>170</v>
      </c>
      <c r="C112" s="83" t="s">
        <v>25</v>
      </c>
      <c r="D112" s="22"/>
      <c r="E112" s="22"/>
      <c r="F112" s="22"/>
      <c r="G112" s="22"/>
      <c r="H112" s="22"/>
      <c r="I112" s="22"/>
      <c r="J112" s="22"/>
      <c r="K112" s="22"/>
      <c r="L112" s="22">
        <v>0</v>
      </c>
    </row>
    <row r="113" spans="1:12" s="57" customFormat="1" ht="18.600000000000001" customHeight="1">
      <c r="A113" s="152"/>
      <c r="B113" s="153"/>
      <c r="C113" s="83" t="s">
        <v>5</v>
      </c>
      <c r="D113" s="22"/>
      <c r="E113" s="22"/>
      <c r="F113" s="22"/>
      <c r="G113" s="22"/>
      <c r="H113" s="22"/>
      <c r="I113" s="22"/>
      <c r="J113" s="22"/>
      <c r="K113" s="22"/>
      <c r="L113" s="22">
        <v>0</v>
      </c>
    </row>
    <row r="114" spans="1:12" s="57" customFormat="1" ht="18.600000000000001" customHeight="1">
      <c r="A114" s="152">
        <v>53</v>
      </c>
      <c r="B114" s="153" t="s">
        <v>171</v>
      </c>
      <c r="C114" s="83" t="s">
        <v>25</v>
      </c>
      <c r="D114" s="22"/>
      <c r="E114" s="22"/>
      <c r="F114" s="22"/>
      <c r="G114" s="22"/>
      <c r="H114" s="22"/>
      <c r="I114" s="22"/>
      <c r="J114" s="22"/>
      <c r="K114" s="22"/>
      <c r="L114" s="22">
        <v>0</v>
      </c>
    </row>
    <row r="115" spans="1:12" s="57" customFormat="1" ht="18.600000000000001" customHeight="1">
      <c r="A115" s="152"/>
      <c r="B115" s="153"/>
      <c r="C115" s="83" t="s">
        <v>5</v>
      </c>
      <c r="D115" s="22"/>
      <c r="E115" s="22"/>
      <c r="F115" s="22"/>
      <c r="G115" s="22"/>
      <c r="H115" s="22"/>
      <c r="I115" s="22"/>
      <c r="J115" s="22"/>
      <c r="K115" s="22"/>
      <c r="L115" s="22">
        <v>0</v>
      </c>
    </row>
    <row r="116" spans="1:12" s="57" customFormat="1" ht="18.600000000000001" customHeight="1">
      <c r="A116" s="152">
        <v>54</v>
      </c>
      <c r="B116" s="153" t="s">
        <v>172</v>
      </c>
      <c r="C116" s="83" t="s">
        <v>25</v>
      </c>
      <c r="D116" s="22">
        <v>781</v>
      </c>
      <c r="E116" s="22">
        <v>233</v>
      </c>
      <c r="F116" s="22">
        <v>3</v>
      </c>
      <c r="G116" s="22">
        <v>0</v>
      </c>
      <c r="H116" s="22">
        <v>88</v>
      </c>
      <c r="I116" s="22">
        <v>0</v>
      </c>
      <c r="J116" s="22">
        <v>26</v>
      </c>
      <c r="K116" s="22">
        <v>0</v>
      </c>
      <c r="L116" s="22">
        <v>659</v>
      </c>
    </row>
    <row r="117" spans="1:12" s="57" customFormat="1" ht="18.600000000000001" customHeight="1">
      <c r="A117" s="152"/>
      <c r="B117" s="153"/>
      <c r="C117" s="83" t="s">
        <v>5</v>
      </c>
      <c r="D117" s="22">
        <v>3204</v>
      </c>
      <c r="E117" s="22">
        <v>879</v>
      </c>
      <c r="F117" s="22">
        <v>15</v>
      </c>
      <c r="G117" s="22">
        <v>0</v>
      </c>
      <c r="H117" s="22">
        <v>401</v>
      </c>
      <c r="I117" s="22">
        <v>0</v>
      </c>
      <c r="J117" s="22">
        <v>98</v>
      </c>
      <c r="K117" s="22">
        <v>0</v>
      </c>
      <c r="L117" s="22">
        <v>2809</v>
      </c>
    </row>
    <row r="118" spans="1:12" s="57" customFormat="1" ht="18.600000000000001" customHeight="1">
      <c r="A118" s="152">
        <v>55</v>
      </c>
      <c r="B118" s="153" t="s">
        <v>173</v>
      </c>
      <c r="C118" s="83" t="s">
        <v>25</v>
      </c>
      <c r="D118" s="22"/>
      <c r="E118" s="22"/>
      <c r="F118" s="22"/>
      <c r="G118" s="22"/>
      <c r="H118" s="22"/>
      <c r="I118" s="22"/>
      <c r="J118" s="22"/>
      <c r="K118" s="22"/>
      <c r="L118" s="22">
        <v>0</v>
      </c>
    </row>
    <row r="119" spans="1:12" s="57" customFormat="1" ht="18.600000000000001" customHeight="1">
      <c r="A119" s="152"/>
      <c r="B119" s="153"/>
      <c r="C119" s="83" t="s">
        <v>5</v>
      </c>
      <c r="D119" s="22"/>
      <c r="E119" s="22"/>
      <c r="F119" s="22"/>
      <c r="G119" s="22"/>
      <c r="H119" s="22"/>
      <c r="I119" s="22"/>
      <c r="J119" s="22"/>
      <c r="K119" s="22"/>
      <c r="L119" s="22">
        <v>0</v>
      </c>
    </row>
    <row r="120" spans="1:12" s="57" customFormat="1" ht="18.600000000000001" customHeight="1">
      <c r="A120" s="152">
        <v>56</v>
      </c>
      <c r="B120" s="153" t="s">
        <v>174</v>
      </c>
      <c r="C120" s="83" t="s">
        <v>25</v>
      </c>
      <c r="D120" s="22"/>
      <c r="E120" s="22"/>
      <c r="F120" s="22"/>
      <c r="G120" s="22"/>
      <c r="H120" s="22"/>
      <c r="I120" s="22"/>
      <c r="J120" s="22"/>
      <c r="K120" s="22"/>
      <c r="L120" s="22">
        <v>0</v>
      </c>
    </row>
    <row r="121" spans="1:12" s="57" customFormat="1" ht="18.600000000000001" customHeight="1">
      <c r="A121" s="152"/>
      <c r="B121" s="153"/>
      <c r="C121" s="83" t="s">
        <v>5</v>
      </c>
      <c r="D121" s="22"/>
      <c r="E121" s="22"/>
      <c r="F121" s="22"/>
      <c r="G121" s="22"/>
      <c r="H121" s="22"/>
      <c r="I121" s="22"/>
      <c r="J121" s="22"/>
      <c r="K121" s="22"/>
      <c r="L121" s="22">
        <v>0</v>
      </c>
    </row>
    <row r="122" spans="1:12" s="57" customFormat="1" ht="18.600000000000001" customHeight="1">
      <c r="A122" s="152">
        <v>57</v>
      </c>
      <c r="B122" s="153" t="s">
        <v>175</v>
      </c>
      <c r="C122" s="83" t="s">
        <v>25</v>
      </c>
      <c r="D122" s="22">
        <v>147</v>
      </c>
      <c r="E122" s="22">
        <v>52</v>
      </c>
      <c r="F122" s="22">
        <v>11</v>
      </c>
      <c r="G122" s="22"/>
      <c r="H122" s="22">
        <v>23</v>
      </c>
      <c r="I122" s="22">
        <v>0</v>
      </c>
      <c r="J122" s="22">
        <v>39</v>
      </c>
      <c r="K122" s="22"/>
      <c r="L122" s="22">
        <v>146</v>
      </c>
    </row>
    <row r="123" spans="1:12" s="57" customFormat="1" ht="18.600000000000001" customHeight="1">
      <c r="A123" s="152"/>
      <c r="B123" s="153"/>
      <c r="C123" s="83" t="s">
        <v>5</v>
      </c>
      <c r="D123" s="22">
        <v>525</v>
      </c>
      <c r="E123" s="22">
        <v>190</v>
      </c>
      <c r="F123" s="22">
        <v>36</v>
      </c>
      <c r="G123" s="22"/>
      <c r="H123" s="22">
        <v>76</v>
      </c>
      <c r="I123" s="22">
        <v>0</v>
      </c>
      <c r="J123" s="22">
        <v>172</v>
      </c>
      <c r="K123" s="22"/>
      <c r="L123" s="22">
        <v>547</v>
      </c>
    </row>
    <row r="124" spans="1:12" s="57" customFormat="1" ht="18.600000000000001" customHeight="1">
      <c r="A124" s="152">
        <v>58</v>
      </c>
      <c r="B124" s="153" t="s">
        <v>176</v>
      </c>
      <c r="C124" s="83" t="s">
        <v>25</v>
      </c>
      <c r="D124" s="22"/>
      <c r="E124" s="22"/>
      <c r="F124" s="22"/>
      <c r="G124" s="22"/>
      <c r="H124" s="22"/>
      <c r="I124" s="22"/>
      <c r="J124" s="22"/>
      <c r="K124" s="22"/>
      <c r="L124" s="22">
        <v>0</v>
      </c>
    </row>
    <row r="125" spans="1:12" s="57" customFormat="1" ht="18.600000000000001" customHeight="1">
      <c r="A125" s="152"/>
      <c r="B125" s="153"/>
      <c r="C125" s="83" t="s">
        <v>5</v>
      </c>
      <c r="D125" s="22"/>
      <c r="E125" s="22"/>
      <c r="F125" s="22"/>
      <c r="G125" s="22"/>
      <c r="H125" s="22"/>
      <c r="I125" s="22"/>
      <c r="J125" s="22"/>
      <c r="K125" s="22"/>
      <c r="L125" s="22">
        <v>0</v>
      </c>
    </row>
    <row r="126" spans="1:12" s="57" customFormat="1" ht="18.600000000000001" customHeight="1">
      <c r="A126" s="152">
        <v>59</v>
      </c>
      <c r="B126" s="153" t="s">
        <v>177</v>
      </c>
      <c r="C126" s="83" t="s">
        <v>25</v>
      </c>
      <c r="D126" s="22"/>
      <c r="E126" s="22"/>
      <c r="F126" s="22"/>
      <c r="G126" s="22"/>
      <c r="H126" s="22"/>
      <c r="I126" s="22"/>
      <c r="J126" s="22"/>
      <c r="K126" s="22"/>
      <c r="L126" s="22">
        <v>0</v>
      </c>
    </row>
    <row r="127" spans="1:12" s="57" customFormat="1" ht="18.600000000000001" customHeight="1">
      <c r="A127" s="152"/>
      <c r="B127" s="153"/>
      <c r="C127" s="83" t="s">
        <v>5</v>
      </c>
      <c r="D127" s="22"/>
      <c r="E127" s="22"/>
      <c r="F127" s="22"/>
      <c r="G127" s="22"/>
      <c r="H127" s="22"/>
      <c r="I127" s="22"/>
      <c r="J127" s="22"/>
      <c r="K127" s="22"/>
      <c r="L127" s="22">
        <v>0</v>
      </c>
    </row>
    <row r="128" spans="1:12" s="57" customFormat="1" ht="18.600000000000001" customHeight="1">
      <c r="A128" s="152">
        <v>60</v>
      </c>
      <c r="B128" s="153" t="s">
        <v>178</v>
      </c>
      <c r="C128" s="83" t="s">
        <v>25</v>
      </c>
      <c r="D128" s="22">
        <v>85</v>
      </c>
      <c r="E128" s="22">
        <v>10</v>
      </c>
      <c r="F128" s="22"/>
      <c r="G128" s="22"/>
      <c r="H128" s="22">
        <v>7</v>
      </c>
      <c r="I128" s="22"/>
      <c r="J128" s="22"/>
      <c r="K128" s="22"/>
      <c r="L128" s="22">
        <v>82</v>
      </c>
    </row>
    <row r="129" spans="1:12" s="57" customFormat="1" ht="18.600000000000001" customHeight="1">
      <c r="A129" s="152"/>
      <c r="B129" s="153"/>
      <c r="C129" s="83" t="s">
        <v>5</v>
      </c>
      <c r="D129" s="22">
        <v>363</v>
      </c>
      <c r="E129" s="22">
        <v>48</v>
      </c>
      <c r="F129" s="22"/>
      <c r="G129" s="22"/>
      <c r="H129" s="22">
        <v>37</v>
      </c>
      <c r="I129" s="22"/>
      <c r="J129" s="22"/>
      <c r="K129" s="22">
        <v>20</v>
      </c>
      <c r="L129" s="22">
        <v>372</v>
      </c>
    </row>
    <row r="130" spans="1:12" s="57" customFormat="1" ht="18.600000000000001" customHeight="1">
      <c r="A130" s="152">
        <v>61</v>
      </c>
      <c r="B130" s="153" t="s">
        <v>179</v>
      </c>
      <c r="C130" s="83" t="s">
        <v>25</v>
      </c>
      <c r="D130" s="22"/>
      <c r="E130" s="22"/>
      <c r="F130" s="22"/>
      <c r="G130" s="22"/>
      <c r="H130" s="22"/>
      <c r="I130" s="22"/>
      <c r="J130" s="22"/>
      <c r="K130" s="22"/>
      <c r="L130" s="22">
        <v>0</v>
      </c>
    </row>
    <row r="131" spans="1:12" s="57" customFormat="1" ht="18.600000000000001" customHeight="1">
      <c r="A131" s="152"/>
      <c r="B131" s="153"/>
      <c r="C131" s="83" t="s">
        <v>5</v>
      </c>
      <c r="D131" s="22"/>
      <c r="E131" s="22"/>
      <c r="F131" s="22"/>
      <c r="G131" s="22"/>
      <c r="H131" s="22"/>
      <c r="I131" s="22"/>
      <c r="J131" s="22"/>
      <c r="K131" s="22"/>
      <c r="L131" s="22">
        <v>0</v>
      </c>
    </row>
    <row r="132" spans="1:12" s="57" customFormat="1" ht="18.600000000000001" customHeight="1">
      <c r="A132" s="152">
        <v>62</v>
      </c>
      <c r="B132" s="153" t="s">
        <v>180</v>
      </c>
      <c r="C132" s="83" t="s">
        <v>25</v>
      </c>
      <c r="D132" s="22">
        <v>101</v>
      </c>
      <c r="E132" s="22">
        <v>9</v>
      </c>
      <c r="F132" s="22">
        <v>0</v>
      </c>
      <c r="G132" s="22"/>
      <c r="H132" s="22">
        <v>15</v>
      </c>
      <c r="I132" s="22">
        <v>0</v>
      </c>
      <c r="J132" s="22">
        <v>9</v>
      </c>
      <c r="K132" s="22"/>
      <c r="L132" s="22">
        <v>116</v>
      </c>
    </row>
    <row r="133" spans="1:12" s="57" customFormat="1" ht="18.600000000000001" customHeight="1">
      <c r="A133" s="152"/>
      <c r="B133" s="153"/>
      <c r="C133" s="83" t="s">
        <v>5</v>
      </c>
      <c r="D133" s="22">
        <v>363</v>
      </c>
      <c r="E133" s="22">
        <v>32</v>
      </c>
      <c r="F133" s="22">
        <v>0</v>
      </c>
      <c r="G133" s="22">
        <v>1</v>
      </c>
      <c r="H133" s="22">
        <v>67</v>
      </c>
      <c r="I133" s="22">
        <v>0</v>
      </c>
      <c r="J133" s="22">
        <v>34</v>
      </c>
      <c r="K133" s="22"/>
      <c r="L133" s="22">
        <v>431</v>
      </c>
    </row>
    <row r="134" spans="1:12" s="57" customFormat="1" ht="18.600000000000001" customHeight="1">
      <c r="A134" s="152">
        <v>63</v>
      </c>
      <c r="B134" s="153" t="s">
        <v>181</v>
      </c>
      <c r="C134" s="83" t="s">
        <v>25</v>
      </c>
      <c r="D134" s="22">
        <v>125</v>
      </c>
      <c r="E134" s="22">
        <v>9</v>
      </c>
      <c r="F134" s="22">
        <v>0</v>
      </c>
      <c r="G134" s="22"/>
      <c r="H134" s="22">
        <v>0</v>
      </c>
      <c r="I134" s="22">
        <v>0</v>
      </c>
      <c r="J134" s="22">
        <v>40</v>
      </c>
      <c r="K134" s="22">
        <v>0</v>
      </c>
      <c r="L134" s="22">
        <v>156</v>
      </c>
    </row>
    <row r="135" spans="1:12" s="57" customFormat="1" ht="18.600000000000001" customHeight="1">
      <c r="A135" s="152"/>
      <c r="B135" s="153"/>
      <c r="C135" s="83" t="s">
        <v>5</v>
      </c>
      <c r="D135" s="22">
        <v>482</v>
      </c>
      <c r="E135" s="22">
        <v>28</v>
      </c>
      <c r="F135" s="22">
        <v>0</v>
      </c>
      <c r="G135" s="22">
        <v>4</v>
      </c>
      <c r="H135" s="22">
        <v>0</v>
      </c>
      <c r="I135" s="22">
        <v>0</v>
      </c>
      <c r="J135" s="22">
        <v>176</v>
      </c>
      <c r="K135" s="22">
        <v>1</v>
      </c>
      <c r="L135" s="22">
        <v>627</v>
      </c>
    </row>
    <row r="136" spans="1:12" s="57" customFormat="1" ht="18.600000000000001" customHeight="1">
      <c r="A136" s="152">
        <v>64</v>
      </c>
      <c r="B136" s="153" t="s">
        <v>182</v>
      </c>
      <c r="C136" s="83" t="s">
        <v>25</v>
      </c>
      <c r="D136" s="22">
        <v>92</v>
      </c>
      <c r="E136" s="22">
        <v>0</v>
      </c>
      <c r="F136" s="22"/>
      <c r="G136" s="22"/>
      <c r="H136" s="22"/>
      <c r="I136" s="22"/>
      <c r="J136" s="22">
        <v>0</v>
      </c>
      <c r="K136" s="22"/>
      <c r="L136" s="22">
        <v>92</v>
      </c>
    </row>
    <row r="137" spans="1:12" s="57" customFormat="1" ht="18.600000000000001" customHeight="1">
      <c r="A137" s="152"/>
      <c r="B137" s="153"/>
      <c r="C137" s="83" t="s">
        <v>5</v>
      </c>
      <c r="D137" s="22">
        <v>207</v>
      </c>
      <c r="E137" s="22">
        <v>0</v>
      </c>
      <c r="F137" s="22"/>
      <c r="G137" s="22"/>
      <c r="H137" s="22"/>
      <c r="I137" s="22"/>
      <c r="J137" s="22">
        <v>0</v>
      </c>
      <c r="K137" s="22"/>
      <c r="L137" s="22">
        <v>207</v>
      </c>
    </row>
    <row r="138" spans="1:12" s="57" customFormat="1" ht="18.600000000000001" customHeight="1">
      <c r="A138" s="152">
        <v>65</v>
      </c>
      <c r="B138" s="153" t="s">
        <v>183</v>
      </c>
      <c r="C138" s="83" t="s">
        <v>25</v>
      </c>
      <c r="D138" s="22">
        <v>35</v>
      </c>
      <c r="E138" s="22">
        <v>0</v>
      </c>
      <c r="F138" s="22">
        <v>0</v>
      </c>
      <c r="G138" s="22">
        <v>3</v>
      </c>
      <c r="H138" s="22">
        <v>0</v>
      </c>
      <c r="I138" s="22">
        <v>0</v>
      </c>
      <c r="J138" s="22">
        <v>2</v>
      </c>
      <c r="K138" s="22">
        <v>0</v>
      </c>
      <c r="L138" s="22">
        <v>34</v>
      </c>
    </row>
    <row r="139" spans="1:12" s="57" customFormat="1" ht="18.600000000000001" customHeight="1">
      <c r="A139" s="152"/>
      <c r="B139" s="153"/>
      <c r="C139" s="83" t="s">
        <v>5</v>
      </c>
      <c r="D139" s="22">
        <v>123</v>
      </c>
      <c r="E139" s="22">
        <v>0</v>
      </c>
      <c r="F139" s="22">
        <v>0</v>
      </c>
      <c r="G139" s="22">
        <v>8</v>
      </c>
      <c r="H139" s="22">
        <v>0</v>
      </c>
      <c r="I139" s="22">
        <v>0</v>
      </c>
      <c r="J139" s="22">
        <v>9</v>
      </c>
      <c r="K139" s="22">
        <v>0</v>
      </c>
      <c r="L139" s="22">
        <v>124</v>
      </c>
    </row>
    <row r="140" spans="1:12" s="57" customFormat="1" ht="18.600000000000001" customHeight="1">
      <c r="A140" s="152">
        <v>66</v>
      </c>
      <c r="B140" s="153" t="s">
        <v>184</v>
      </c>
      <c r="C140" s="83" t="s">
        <v>25</v>
      </c>
      <c r="D140" s="22">
        <v>164</v>
      </c>
      <c r="E140" s="22">
        <v>35</v>
      </c>
      <c r="F140" s="22">
        <v>0</v>
      </c>
      <c r="G140" s="22">
        <v>0</v>
      </c>
      <c r="H140" s="22">
        <v>0</v>
      </c>
      <c r="I140" s="22">
        <v>0</v>
      </c>
      <c r="J140" s="22">
        <v>2</v>
      </c>
      <c r="K140" s="22">
        <v>30</v>
      </c>
      <c r="L140" s="22">
        <v>161</v>
      </c>
    </row>
    <row r="141" spans="1:12" s="57" customFormat="1" ht="18.600000000000001" customHeight="1">
      <c r="A141" s="152"/>
      <c r="B141" s="153"/>
      <c r="C141" s="83" t="s">
        <v>5</v>
      </c>
      <c r="D141" s="22">
        <v>599</v>
      </c>
      <c r="E141" s="22">
        <v>11</v>
      </c>
      <c r="F141" s="22">
        <v>0</v>
      </c>
      <c r="G141" s="22">
        <v>0</v>
      </c>
      <c r="H141" s="22">
        <v>0</v>
      </c>
      <c r="I141" s="22">
        <v>0</v>
      </c>
      <c r="J141" s="22">
        <v>7</v>
      </c>
      <c r="K141" s="22">
        <v>39</v>
      </c>
      <c r="L141" s="22">
        <v>634</v>
      </c>
    </row>
    <row r="142" spans="1:12" s="57" customFormat="1" ht="18.600000000000001" customHeight="1">
      <c r="A142" s="152">
        <v>67</v>
      </c>
      <c r="B142" s="153" t="s">
        <v>185</v>
      </c>
      <c r="C142" s="83" t="s">
        <v>25</v>
      </c>
      <c r="D142" s="22">
        <v>76</v>
      </c>
      <c r="E142" s="22">
        <v>12</v>
      </c>
      <c r="F142" s="22">
        <v>1</v>
      </c>
      <c r="G142" s="22">
        <v>0</v>
      </c>
      <c r="H142" s="22">
        <v>2</v>
      </c>
      <c r="I142" s="22">
        <v>0</v>
      </c>
      <c r="J142" s="22">
        <v>8</v>
      </c>
      <c r="K142" s="22">
        <v>0</v>
      </c>
      <c r="L142" s="22">
        <v>73</v>
      </c>
    </row>
    <row r="143" spans="1:12" s="57" customFormat="1" ht="18.600000000000001" customHeight="1">
      <c r="A143" s="152"/>
      <c r="B143" s="153"/>
      <c r="C143" s="83" t="s">
        <v>5</v>
      </c>
      <c r="D143" s="22">
        <v>273</v>
      </c>
      <c r="E143" s="22">
        <v>30</v>
      </c>
      <c r="F143" s="22">
        <v>2</v>
      </c>
      <c r="G143" s="22">
        <v>0</v>
      </c>
      <c r="H143" s="22">
        <v>5</v>
      </c>
      <c r="I143" s="22">
        <v>0</v>
      </c>
      <c r="J143" s="22">
        <v>30</v>
      </c>
      <c r="K143" s="22">
        <v>0</v>
      </c>
      <c r="L143" s="22">
        <v>276</v>
      </c>
    </row>
    <row r="144" spans="1:12" s="57" customFormat="1" ht="18.600000000000001" customHeight="1">
      <c r="A144" s="152">
        <v>68</v>
      </c>
      <c r="B144" s="153" t="s">
        <v>186</v>
      </c>
      <c r="C144" s="83" t="s">
        <v>25</v>
      </c>
      <c r="D144" s="22">
        <v>148</v>
      </c>
      <c r="E144" s="22">
        <v>19</v>
      </c>
      <c r="F144" s="22">
        <v>0</v>
      </c>
      <c r="G144" s="22">
        <v>2</v>
      </c>
      <c r="H144" s="22">
        <v>5</v>
      </c>
      <c r="I144" s="22">
        <v>0</v>
      </c>
      <c r="J144" s="22">
        <v>24</v>
      </c>
      <c r="K144" s="22">
        <v>0</v>
      </c>
      <c r="L144" s="22">
        <v>156</v>
      </c>
    </row>
    <row r="145" spans="1:12" s="57" customFormat="1" ht="18.600000000000001" customHeight="1">
      <c r="A145" s="152"/>
      <c r="B145" s="153"/>
      <c r="C145" s="83" t="s">
        <v>5</v>
      </c>
      <c r="D145" s="22">
        <v>592</v>
      </c>
      <c r="E145" s="22">
        <v>88</v>
      </c>
      <c r="F145" s="22">
        <v>0</v>
      </c>
      <c r="G145" s="22">
        <v>2</v>
      </c>
      <c r="H145" s="22">
        <v>26</v>
      </c>
      <c r="I145" s="22">
        <v>0</v>
      </c>
      <c r="J145" s="22">
        <v>101</v>
      </c>
      <c r="K145" s="22">
        <v>0</v>
      </c>
      <c r="L145" s="22">
        <v>629</v>
      </c>
    </row>
    <row r="146" spans="1:12" s="57" customFormat="1" ht="18.600000000000001" customHeight="1">
      <c r="A146" s="152">
        <v>69</v>
      </c>
      <c r="B146" s="153" t="s">
        <v>187</v>
      </c>
      <c r="C146" s="83" t="s">
        <v>25</v>
      </c>
      <c r="D146" s="22">
        <v>74</v>
      </c>
      <c r="E146" s="22">
        <v>74</v>
      </c>
      <c r="F146" s="22">
        <v>0</v>
      </c>
      <c r="G146" s="22"/>
      <c r="H146" s="22">
        <v>0</v>
      </c>
      <c r="I146" s="22">
        <v>0</v>
      </c>
      <c r="J146" s="22">
        <v>0</v>
      </c>
      <c r="K146" s="22">
        <v>0</v>
      </c>
      <c r="L146" s="22">
        <v>0</v>
      </c>
    </row>
    <row r="147" spans="1:12" s="57" customFormat="1" ht="18.600000000000001" customHeight="1">
      <c r="A147" s="152"/>
      <c r="B147" s="153"/>
      <c r="C147" s="83" t="s">
        <v>5</v>
      </c>
      <c r="D147" s="22">
        <v>252</v>
      </c>
      <c r="E147" s="22">
        <v>252</v>
      </c>
      <c r="F147" s="22">
        <v>0</v>
      </c>
      <c r="G147" s="22"/>
      <c r="H147" s="22">
        <v>0</v>
      </c>
      <c r="I147" s="22">
        <v>0</v>
      </c>
      <c r="J147" s="22">
        <v>0</v>
      </c>
      <c r="K147" s="22">
        <v>0</v>
      </c>
      <c r="L147" s="22">
        <v>0</v>
      </c>
    </row>
    <row r="148" spans="1:12" s="57" customFormat="1" ht="18.600000000000001" customHeight="1">
      <c r="A148" s="152">
        <v>70</v>
      </c>
      <c r="B148" s="153" t="s">
        <v>188</v>
      </c>
      <c r="C148" s="83" t="s">
        <v>25</v>
      </c>
      <c r="D148" s="22">
        <v>44</v>
      </c>
      <c r="E148" s="22">
        <v>9</v>
      </c>
      <c r="F148" s="22"/>
      <c r="G148" s="22"/>
      <c r="H148" s="22"/>
      <c r="I148" s="22"/>
      <c r="J148" s="22">
        <v>32</v>
      </c>
      <c r="K148" s="22"/>
      <c r="L148" s="22">
        <v>67</v>
      </c>
    </row>
    <row r="149" spans="1:12" s="57" customFormat="1" ht="18.600000000000001" customHeight="1">
      <c r="A149" s="152"/>
      <c r="B149" s="153"/>
      <c r="C149" s="83" t="s">
        <v>5</v>
      </c>
      <c r="D149" s="22">
        <v>195</v>
      </c>
      <c r="E149" s="22">
        <v>32</v>
      </c>
      <c r="F149" s="22"/>
      <c r="G149" s="22"/>
      <c r="H149" s="22"/>
      <c r="I149" s="22"/>
      <c r="J149" s="22">
        <v>128</v>
      </c>
      <c r="K149" s="22"/>
      <c r="L149" s="22">
        <v>291</v>
      </c>
    </row>
    <row r="150" spans="1:12" s="57" customFormat="1" ht="18.600000000000001" customHeight="1">
      <c r="A150" s="152">
        <v>71</v>
      </c>
      <c r="B150" s="153" t="s">
        <v>189</v>
      </c>
      <c r="C150" s="83" t="s">
        <v>25</v>
      </c>
      <c r="D150" s="22">
        <v>111</v>
      </c>
      <c r="E150" s="22">
        <v>0</v>
      </c>
      <c r="F150" s="22">
        <v>0</v>
      </c>
      <c r="G150" s="22">
        <v>1</v>
      </c>
      <c r="H150" s="22">
        <v>0</v>
      </c>
      <c r="I150" s="22">
        <v>0</v>
      </c>
      <c r="J150" s="22">
        <v>1</v>
      </c>
      <c r="K150" s="22">
        <v>0</v>
      </c>
      <c r="L150" s="22">
        <v>111</v>
      </c>
    </row>
    <row r="151" spans="1:12" s="57" customFormat="1" ht="18.600000000000001" customHeight="1">
      <c r="A151" s="152"/>
      <c r="B151" s="153"/>
      <c r="C151" s="83" t="s">
        <v>5</v>
      </c>
      <c r="D151" s="22">
        <v>404</v>
      </c>
      <c r="E151" s="22">
        <v>0</v>
      </c>
      <c r="F151" s="22">
        <v>0</v>
      </c>
      <c r="G151" s="22">
        <v>2</v>
      </c>
      <c r="H151" s="22">
        <v>0</v>
      </c>
      <c r="I151" s="22">
        <v>0</v>
      </c>
      <c r="J151" s="22">
        <v>3</v>
      </c>
      <c r="K151" s="22">
        <v>1</v>
      </c>
      <c r="L151" s="22">
        <v>406</v>
      </c>
    </row>
    <row r="152" spans="1:12" s="57" customFormat="1" ht="18.600000000000001" customHeight="1">
      <c r="A152" s="152">
        <v>72</v>
      </c>
      <c r="B152" s="153" t="s">
        <v>190</v>
      </c>
      <c r="C152" s="83" t="s">
        <v>25</v>
      </c>
      <c r="D152" s="22">
        <v>57</v>
      </c>
      <c r="E152" s="22">
        <v>5</v>
      </c>
      <c r="F152" s="22">
        <v>3</v>
      </c>
      <c r="G152" s="22">
        <v>0</v>
      </c>
      <c r="H152" s="22">
        <v>0</v>
      </c>
      <c r="I152" s="22">
        <v>0</v>
      </c>
      <c r="J152" s="22">
        <v>20</v>
      </c>
      <c r="K152" s="22">
        <v>0</v>
      </c>
      <c r="L152" s="22">
        <v>69</v>
      </c>
    </row>
    <row r="153" spans="1:12" s="57" customFormat="1" ht="18.600000000000001" customHeight="1">
      <c r="A153" s="152"/>
      <c r="B153" s="153"/>
      <c r="C153" s="83" t="s">
        <v>5</v>
      </c>
      <c r="D153" s="22">
        <v>218</v>
      </c>
      <c r="E153" s="22">
        <v>21</v>
      </c>
      <c r="F153" s="22">
        <v>14</v>
      </c>
      <c r="G153" s="22">
        <v>6</v>
      </c>
      <c r="H153" s="22">
        <v>0</v>
      </c>
      <c r="I153" s="22">
        <v>0</v>
      </c>
      <c r="J153" s="22">
        <v>64</v>
      </c>
      <c r="K153" s="22">
        <v>0</v>
      </c>
      <c r="L153" s="22">
        <v>241</v>
      </c>
    </row>
    <row r="154" spans="1:12" ht="18.600000000000001" customHeight="1">
      <c r="A154" s="150" t="s">
        <v>11</v>
      </c>
      <c r="B154" s="151" t="s">
        <v>10</v>
      </c>
      <c r="C154" s="78" t="s">
        <v>25</v>
      </c>
      <c r="D154" s="21">
        <f>D156+D158+D160+D162+D164+D166+D168+D170+D172+D174+D176+D178+D180+D182+D184+D186+D188+D190+D192+D194+D196+D198+D200</f>
        <v>378</v>
      </c>
      <c r="E154" s="21">
        <f t="shared" ref="E154:L155" si="2">E156+E158+E160+E162+E164+E166+E168+E170+E172+E174+E176+E178+E180+E182+E184+E186+E188+E190+E192+E194+E196+E198+E200</f>
        <v>45</v>
      </c>
      <c r="F154" s="21">
        <f t="shared" si="2"/>
        <v>2</v>
      </c>
      <c r="G154" s="21">
        <f t="shared" si="2"/>
        <v>10</v>
      </c>
      <c r="H154" s="21">
        <f t="shared" si="2"/>
        <v>32</v>
      </c>
      <c r="I154" s="21">
        <f t="shared" si="2"/>
        <v>5</v>
      </c>
      <c r="J154" s="21">
        <f t="shared" si="2"/>
        <v>18</v>
      </c>
      <c r="K154" s="21">
        <f t="shared" si="2"/>
        <v>0</v>
      </c>
      <c r="L154" s="21">
        <f t="shared" si="2"/>
        <v>376</v>
      </c>
    </row>
    <row r="155" spans="1:12" ht="18.600000000000001" customHeight="1">
      <c r="A155" s="150"/>
      <c r="B155" s="151"/>
      <c r="C155" s="78" t="s">
        <v>5</v>
      </c>
      <c r="D155" s="21">
        <f>D157+D159+D161+D163+D165+D167+D169+D171+D173+D175+D177+D179+D181+D183+D185+D187+D189+D191+D193+D195+D197+D199+D201</f>
        <v>1357</v>
      </c>
      <c r="E155" s="21">
        <f t="shared" si="2"/>
        <v>173</v>
      </c>
      <c r="F155" s="21">
        <f t="shared" si="2"/>
        <v>10</v>
      </c>
      <c r="G155" s="21">
        <f t="shared" si="2"/>
        <v>49</v>
      </c>
      <c r="H155" s="21">
        <f t="shared" si="2"/>
        <v>129</v>
      </c>
      <c r="I155" s="21">
        <f t="shared" si="2"/>
        <v>25</v>
      </c>
      <c r="J155" s="21">
        <f t="shared" si="2"/>
        <v>68</v>
      </c>
      <c r="K155" s="21">
        <f t="shared" si="2"/>
        <v>0</v>
      </c>
      <c r="L155" s="21">
        <f t="shared" si="2"/>
        <v>1347</v>
      </c>
    </row>
    <row r="156" spans="1:12" s="92" customFormat="1" ht="18.600000000000001" customHeight="1">
      <c r="A156" s="152">
        <v>1</v>
      </c>
      <c r="B156" s="153" t="s">
        <v>191</v>
      </c>
      <c r="C156" s="83" t="s">
        <v>25</v>
      </c>
      <c r="D156" s="22"/>
      <c r="E156" s="22"/>
      <c r="F156" s="22"/>
      <c r="G156" s="22"/>
      <c r="H156" s="22"/>
      <c r="I156" s="22"/>
      <c r="J156" s="22"/>
      <c r="K156" s="22"/>
      <c r="L156" s="22"/>
    </row>
    <row r="157" spans="1:12" s="92" customFormat="1" ht="18.600000000000001" customHeight="1">
      <c r="A157" s="152"/>
      <c r="B157" s="153"/>
      <c r="C157" s="83" t="s">
        <v>5</v>
      </c>
      <c r="D157" s="22"/>
      <c r="E157" s="22"/>
      <c r="F157" s="22"/>
      <c r="G157" s="22"/>
      <c r="H157" s="22"/>
      <c r="I157" s="22"/>
      <c r="J157" s="22"/>
      <c r="K157" s="22"/>
      <c r="L157" s="22"/>
    </row>
    <row r="158" spans="1:12" s="92" customFormat="1" ht="18.600000000000001" customHeight="1">
      <c r="A158" s="152">
        <v>2</v>
      </c>
      <c r="B158" s="153" t="s">
        <v>192</v>
      </c>
      <c r="C158" s="83" t="s">
        <v>25</v>
      </c>
      <c r="D158" s="22">
        <v>15</v>
      </c>
      <c r="E158" s="22">
        <v>3</v>
      </c>
      <c r="F158" s="22">
        <v>0</v>
      </c>
      <c r="G158" s="22"/>
      <c r="H158" s="22">
        <v>4</v>
      </c>
      <c r="I158" s="22">
        <v>0</v>
      </c>
      <c r="J158" s="22">
        <v>0</v>
      </c>
      <c r="K158" s="22"/>
      <c r="L158" s="22">
        <v>16</v>
      </c>
    </row>
    <row r="159" spans="1:12" s="92" customFormat="1" ht="18.600000000000001" customHeight="1">
      <c r="A159" s="152"/>
      <c r="B159" s="153"/>
      <c r="C159" s="83" t="s">
        <v>5</v>
      </c>
      <c r="D159" s="22">
        <v>70</v>
      </c>
      <c r="E159" s="22">
        <v>14</v>
      </c>
      <c r="F159" s="22">
        <v>0</v>
      </c>
      <c r="G159" s="22"/>
      <c r="H159" s="22">
        <v>16</v>
      </c>
      <c r="I159" s="22">
        <v>0</v>
      </c>
      <c r="J159" s="22">
        <v>0</v>
      </c>
      <c r="K159" s="22"/>
      <c r="L159" s="22">
        <v>72</v>
      </c>
    </row>
    <row r="160" spans="1:12" s="92" customFormat="1" ht="18.600000000000001" customHeight="1">
      <c r="A160" s="152">
        <v>3</v>
      </c>
      <c r="B160" s="153" t="s">
        <v>193</v>
      </c>
      <c r="C160" s="83" t="s">
        <v>25</v>
      </c>
      <c r="D160" s="22">
        <v>20</v>
      </c>
      <c r="E160" s="22">
        <v>8</v>
      </c>
      <c r="F160" s="22">
        <v>2</v>
      </c>
      <c r="G160" s="22"/>
      <c r="H160" s="22">
        <v>13</v>
      </c>
      <c r="I160" s="22">
        <v>0</v>
      </c>
      <c r="J160" s="22">
        <v>0</v>
      </c>
      <c r="K160" s="22"/>
      <c r="L160" s="22">
        <v>23</v>
      </c>
    </row>
    <row r="161" spans="1:12" s="92" customFormat="1" ht="18.600000000000001" customHeight="1">
      <c r="A161" s="152"/>
      <c r="B161" s="153"/>
      <c r="C161" s="83" t="s">
        <v>5</v>
      </c>
      <c r="D161" s="22">
        <v>86</v>
      </c>
      <c r="E161" s="22">
        <v>28</v>
      </c>
      <c r="F161" s="22">
        <v>10</v>
      </c>
      <c r="G161" s="22"/>
      <c r="H161" s="22">
        <v>44</v>
      </c>
      <c r="I161" s="22">
        <v>0</v>
      </c>
      <c r="J161" s="22">
        <v>0</v>
      </c>
      <c r="K161" s="22"/>
      <c r="L161" s="22">
        <v>92</v>
      </c>
    </row>
    <row r="162" spans="1:12" s="92" customFormat="1" ht="18.600000000000001" customHeight="1">
      <c r="A162" s="152">
        <v>4</v>
      </c>
      <c r="B162" s="153" t="s">
        <v>194</v>
      </c>
      <c r="C162" s="83" t="s">
        <v>25</v>
      </c>
      <c r="D162" s="22"/>
      <c r="E162" s="22"/>
      <c r="F162" s="22"/>
      <c r="G162" s="22"/>
      <c r="H162" s="22"/>
      <c r="I162" s="22"/>
      <c r="J162" s="22"/>
      <c r="K162" s="22"/>
      <c r="L162" s="22"/>
    </row>
    <row r="163" spans="1:12" s="92" customFormat="1" ht="18.600000000000001" customHeight="1">
      <c r="A163" s="152"/>
      <c r="B163" s="153"/>
      <c r="C163" s="83" t="s">
        <v>5</v>
      </c>
      <c r="D163" s="22"/>
      <c r="E163" s="22"/>
      <c r="F163" s="22"/>
      <c r="G163" s="22"/>
      <c r="H163" s="22"/>
      <c r="I163" s="22"/>
      <c r="J163" s="22"/>
      <c r="K163" s="22"/>
      <c r="L163" s="22"/>
    </row>
    <row r="164" spans="1:12" s="92" customFormat="1" ht="18.600000000000001" customHeight="1">
      <c r="A164" s="152">
        <v>5</v>
      </c>
      <c r="B164" s="153" t="s">
        <v>195</v>
      </c>
      <c r="C164" s="83" t="s">
        <v>25</v>
      </c>
      <c r="D164" s="22">
        <v>56</v>
      </c>
      <c r="E164" s="22">
        <v>3</v>
      </c>
      <c r="F164" s="22" t="s">
        <v>238</v>
      </c>
      <c r="G164" s="22" t="s">
        <v>238</v>
      </c>
      <c r="H164" s="22">
        <v>11</v>
      </c>
      <c r="I164" s="22" t="s">
        <v>238</v>
      </c>
      <c r="J164" s="22" t="s">
        <v>238</v>
      </c>
      <c r="K164" s="22" t="s">
        <v>238</v>
      </c>
      <c r="L164" s="22">
        <v>64</v>
      </c>
    </row>
    <row r="165" spans="1:12" s="92" customFormat="1" ht="18.600000000000001" customHeight="1">
      <c r="A165" s="152"/>
      <c r="B165" s="153"/>
      <c r="C165" s="83" t="s">
        <v>5</v>
      </c>
      <c r="D165" s="22">
        <v>263</v>
      </c>
      <c r="E165" s="22">
        <v>10</v>
      </c>
      <c r="F165" s="22" t="s">
        <v>238</v>
      </c>
      <c r="G165" s="22" t="s">
        <v>238</v>
      </c>
      <c r="H165" s="22">
        <v>59</v>
      </c>
      <c r="I165" s="22" t="s">
        <v>238</v>
      </c>
      <c r="J165" s="22" t="s">
        <v>238</v>
      </c>
      <c r="K165" s="22" t="s">
        <v>238</v>
      </c>
      <c r="L165" s="22">
        <v>312</v>
      </c>
    </row>
    <row r="166" spans="1:12" s="92" customFormat="1" ht="18.600000000000001" customHeight="1">
      <c r="A166" s="152">
        <v>6</v>
      </c>
      <c r="B166" s="153" t="s">
        <v>196</v>
      </c>
      <c r="C166" s="83" t="s">
        <v>25</v>
      </c>
      <c r="D166" s="22"/>
      <c r="E166" s="22"/>
      <c r="F166" s="22"/>
      <c r="G166" s="22"/>
      <c r="H166" s="22"/>
      <c r="I166" s="22"/>
      <c r="J166" s="22"/>
      <c r="K166" s="22"/>
      <c r="L166" s="22"/>
    </row>
    <row r="167" spans="1:12" s="92" customFormat="1" ht="18.600000000000001" customHeight="1">
      <c r="A167" s="152"/>
      <c r="B167" s="153"/>
      <c r="C167" s="83" t="s">
        <v>5</v>
      </c>
      <c r="D167" s="22"/>
      <c r="E167" s="22"/>
      <c r="F167" s="22"/>
      <c r="G167" s="22"/>
      <c r="H167" s="22"/>
      <c r="I167" s="22"/>
      <c r="J167" s="22"/>
      <c r="K167" s="22"/>
      <c r="L167" s="22"/>
    </row>
    <row r="168" spans="1:12" s="92" customFormat="1" ht="18.600000000000001" customHeight="1">
      <c r="A168" s="152">
        <v>7</v>
      </c>
      <c r="B168" s="153" t="s">
        <v>197</v>
      </c>
      <c r="C168" s="83" t="s">
        <v>25</v>
      </c>
      <c r="D168" s="22"/>
      <c r="E168" s="22"/>
      <c r="F168" s="22"/>
      <c r="G168" s="22"/>
      <c r="H168" s="22"/>
      <c r="I168" s="22"/>
      <c r="J168" s="22"/>
      <c r="K168" s="22"/>
      <c r="L168" s="22"/>
    </row>
    <row r="169" spans="1:12" s="92" customFormat="1" ht="18.600000000000001" customHeight="1">
      <c r="A169" s="152"/>
      <c r="B169" s="153"/>
      <c r="C169" s="83" t="s">
        <v>5</v>
      </c>
      <c r="D169" s="22"/>
      <c r="E169" s="22"/>
      <c r="F169" s="22"/>
      <c r="G169" s="22"/>
      <c r="H169" s="22"/>
      <c r="I169" s="22"/>
      <c r="J169" s="22"/>
      <c r="K169" s="22"/>
      <c r="L169" s="22"/>
    </row>
    <row r="170" spans="1:12" s="92" customFormat="1" ht="18.600000000000001" customHeight="1">
      <c r="A170" s="152">
        <v>8</v>
      </c>
      <c r="B170" s="153" t="s">
        <v>198</v>
      </c>
      <c r="C170" s="83" t="s">
        <v>25</v>
      </c>
      <c r="D170" s="22"/>
      <c r="E170" s="22"/>
      <c r="F170" s="22"/>
      <c r="G170" s="22"/>
      <c r="H170" s="22"/>
      <c r="I170" s="22"/>
      <c r="J170" s="22"/>
      <c r="K170" s="22"/>
      <c r="L170" s="22"/>
    </row>
    <row r="171" spans="1:12" s="92" customFormat="1" ht="18.600000000000001" customHeight="1">
      <c r="A171" s="152"/>
      <c r="B171" s="153"/>
      <c r="C171" s="83" t="s">
        <v>5</v>
      </c>
      <c r="D171" s="22"/>
      <c r="E171" s="22"/>
      <c r="F171" s="22"/>
      <c r="G171" s="22"/>
      <c r="H171" s="22"/>
      <c r="I171" s="22"/>
      <c r="J171" s="22"/>
      <c r="K171" s="22"/>
      <c r="L171" s="22"/>
    </row>
    <row r="172" spans="1:12" s="92" customFormat="1" ht="18.600000000000001" customHeight="1">
      <c r="A172" s="152">
        <v>9</v>
      </c>
      <c r="B172" s="153" t="s">
        <v>199</v>
      </c>
      <c r="C172" s="83" t="s">
        <v>25</v>
      </c>
      <c r="D172" s="22">
        <v>11</v>
      </c>
      <c r="E172" s="22">
        <v>6</v>
      </c>
      <c r="F172" s="22">
        <v>0</v>
      </c>
      <c r="G172" s="22">
        <v>5</v>
      </c>
      <c r="H172" s="22">
        <v>2</v>
      </c>
      <c r="I172" s="22">
        <v>5</v>
      </c>
      <c r="J172" s="22">
        <v>1</v>
      </c>
      <c r="K172" s="22">
        <v>0</v>
      </c>
      <c r="L172" s="22">
        <v>8</v>
      </c>
    </row>
    <row r="173" spans="1:12" s="92" customFormat="1" ht="18.600000000000001" customHeight="1">
      <c r="A173" s="152"/>
      <c r="B173" s="153"/>
      <c r="C173" s="83" t="s">
        <v>5</v>
      </c>
      <c r="D173" s="22">
        <v>50</v>
      </c>
      <c r="E173" s="22">
        <v>25</v>
      </c>
      <c r="F173" s="22">
        <v>0</v>
      </c>
      <c r="G173" s="22">
        <v>30</v>
      </c>
      <c r="H173" s="22">
        <v>7</v>
      </c>
      <c r="I173" s="22">
        <v>25</v>
      </c>
      <c r="J173" s="22">
        <v>4</v>
      </c>
      <c r="K173" s="22">
        <v>0</v>
      </c>
      <c r="L173" s="22">
        <v>31</v>
      </c>
    </row>
    <row r="174" spans="1:12" s="92" customFormat="1" ht="18.600000000000001" customHeight="1">
      <c r="A174" s="152">
        <v>10</v>
      </c>
      <c r="B174" s="153" t="s">
        <v>200</v>
      </c>
      <c r="C174" s="83" t="s">
        <v>25</v>
      </c>
      <c r="D174" s="22">
        <v>18</v>
      </c>
      <c r="E174" s="22">
        <v>7</v>
      </c>
      <c r="F174" s="22">
        <v>0</v>
      </c>
      <c r="G174" s="22">
        <v>0</v>
      </c>
      <c r="H174" s="22">
        <v>0</v>
      </c>
      <c r="I174" s="22">
        <v>0</v>
      </c>
      <c r="J174" s="22">
        <v>0</v>
      </c>
      <c r="K174" s="22">
        <v>0</v>
      </c>
      <c r="L174" s="22">
        <v>11</v>
      </c>
    </row>
    <row r="175" spans="1:12" s="92" customFormat="1" ht="18.600000000000001" customHeight="1">
      <c r="A175" s="152"/>
      <c r="B175" s="153"/>
      <c r="C175" s="83" t="s">
        <v>5</v>
      </c>
      <c r="D175" s="22">
        <v>68</v>
      </c>
      <c r="E175" s="22">
        <v>16</v>
      </c>
      <c r="F175" s="22">
        <v>0</v>
      </c>
      <c r="G175" s="22">
        <v>0</v>
      </c>
      <c r="H175" s="22">
        <v>0</v>
      </c>
      <c r="I175" s="22">
        <v>0</v>
      </c>
      <c r="J175" s="22">
        <v>0</v>
      </c>
      <c r="K175" s="22">
        <v>0</v>
      </c>
      <c r="L175" s="22">
        <v>52</v>
      </c>
    </row>
    <row r="176" spans="1:12" s="92" customFormat="1" ht="18.600000000000001" customHeight="1">
      <c r="A176" s="152">
        <v>11</v>
      </c>
      <c r="B176" s="153" t="s">
        <v>201</v>
      </c>
      <c r="C176" s="83" t="s">
        <v>25</v>
      </c>
      <c r="D176" s="22">
        <v>31</v>
      </c>
      <c r="E176" s="22"/>
      <c r="F176" s="22"/>
      <c r="G176" s="22">
        <v>5</v>
      </c>
      <c r="H176" s="22"/>
      <c r="I176" s="22"/>
      <c r="J176" s="22"/>
      <c r="K176" s="22"/>
      <c r="L176" s="22">
        <v>26</v>
      </c>
    </row>
    <row r="177" spans="1:12" s="92" customFormat="1" ht="18.600000000000001" customHeight="1">
      <c r="A177" s="152"/>
      <c r="B177" s="153"/>
      <c r="C177" s="83" t="s">
        <v>5</v>
      </c>
      <c r="D177" s="22">
        <v>111</v>
      </c>
      <c r="E177" s="22"/>
      <c r="F177" s="22"/>
      <c r="G177" s="22">
        <v>19</v>
      </c>
      <c r="H177" s="22"/>
      <c r="I177" s="22"/>
      <c r="J177" s="22"/>
      <c r="K177" s="22"/>
      <c r="L177" s="22">
        <v>92</v>
      </c>
    </row>
    <row r="178" spans="1:12" s="92" customFormat="1" ht="18.600000000000001" customHeight="1">
      <c r="A178" s="152">
        <v>12</v>
      </c>
      <c r="B178" s="153" t="s">
        <v>202</v>
      </c>
      <c r="C178" s="83" t="s">
        <v>25</v>
      </c>
      <c r="D178" s="22">
        <v>28</v>
      </c>
      <c r="E178" s="22">
        <v>1</v>
      </c>
      <c r="F178" s="22">
        <v>0</v>
      </c>
      <c r="G178" s="22">
        <v>0</v>
      </c>
      <c r="H178" s="22">
        <v>2</v>
      </c>
      <c r="I178" s="22">
        <v>0</v>
      </c>
      <c r="J178" s="22">
        <v>2</v>
      </c>
      <c r="K178" s="22">
        <v>0</v>
      </c>
      <c r="L178" s="22">
        <v>31</v>
      </c>
    </row>
    <row r="179" spans="1:12" s="92" customFormat="1" ht="18.600000000000001" customHeight="1">
      <c r="A179" s="152"/>
      <c r="B179" s="153"/>
      <c r="C179" s="83" t="s">
        <v>5</v>
      </c>
      <c r="D179" s="22">
        <v>99</v>
      </c>
      <c r="E179" s="22">
        <v>5</v>
      </c>
      <c r="F179" s="22">
        <v>0</v>
      </c>
      <c r="G179" s="22">
        <v>0</v>
      </c>
      <c r="H179" s="22">
        <v>3</v>
      </c>
      <c r="I179" s="22">
        <v>0</v>
      </c>
      <c r="J179" s="22">
        <v>3</v>
      </c>
      <c r="K179" s="22">
        <v>0</v>
      </c>
      <c r="L179" s="22">
        <v>100</v>
      </c>
    </row>
    <row r="180" spans="1:12" s="92" customFormat="1" ht="18.600000000000001" customHeight="1">
      <c r="A180" s="152">
        <v>13</v>
      </c>
      <c r="B180" s="153" t="s">
        <v>203</v>
      </c>
      <c r="C180" s="83" t="s">
        <v>25</v>
      </c>
      <c r="D180" s="22">
        <v>15</v>
      </c>
      <c r="E180" s="22">
        <v>0</v>
      </c>
      <c r="F180" s="22">
        <v>0</v>
      </c>
      <c r="G180" s="22">
        <v>0</v>
      </c>
      <c r="H180" s="22">
        <v>0</v>
      </c>
      <c r="I180" s="22">
        <v>0</v>
      </c>
      <c r="J180" s="22">
        <v>2</v>
      </c>
      <c r="K180" s="22">
        <v>0</v>
      </c>
      <c r="L180" s="22">
        <v>17</v>
      </c>
    </row>
    <row r="181" spans="1:12" s="92" customFormat="1" ht="18.600000000000001" customHeight="1">
      <c r="A181" s="152"/>
      <c r="B181" s="153"/>
      <c r="C181" s="83" t="s">
        <v>5</v>
      </c>
      <c r="D181" s="22">
        <v>67</v>
      </c>
      <c r="E181" s="22">
        <v>0</v>
      </c>
      <c r="F181" s="22">
        <v>0</v>
      </c>
      <c r="G181" s="22">
        <v>0</v>
      </c>
      <c r="H181" s="22">
        <v>0</v>
      </c>
      <c r="I181" s="22">
        <v>0</v>
      </c>
      <c r="J181" s="22">
        <v>17</v>
      </c>
      <c r="K181" s="22">
        <v>0</v>
      </c>
      <c r="L181" s="22">
        <v>84</v>
      </c>
    </row>
    <row r="182" spans="1:12" s="92" customFormat="1" ht="18.600000000000001" customHeight="1">
      <c r="A182" s="152">
        <v>14</v>
      </c>
      <c r="B182" s="153" t="s">
        <v>204</v>
      </c>
      <c r="C182" s="83" t="s">
        <v>25</v>
      </c>
      <c r="D182" s="22"/>
      <c r="E182" s="22"/>
      <c r="F182" s="22"/>
      <c r="G182" s="22"/>
      <c r="H182" s="22"/>
      <c r="I182" s="22"/>
      <c r="J182" s="22"/>
      <c r="K182" s="22"/>
      <c r="L182" s="22"/>
    </row>
    <row r="183" spans="1:12" s="92" customFormat="1" ht="18.600000000000001" customHeight="1">
      <c r="A183" s="152"/>
      <c r="B183" s="153"/>
      <c r="C183" s="83" t="s">
        <v>5</v>
      </c>
      <c r="D183" s="22"/>
      <c r="E183" s="22"/>
      <c r="F183" s="22"/>
      <c r="G183" s="22"/>
      <c r="H183" s="22"/>
      <c r="I183" s="22"/>
      <c r="J183" s="22"/>
      <c r="K183" s="22"/>
      <c r="L183" s="22"/>
    </row>
    <row r="184" spans="1:12" s="92" customFormat="1" ht="18.600000000000001" customHeight="1">
      <c r="A184" s="152">
        <v>15</v>
      </c>
      <c r="B184" s="153" t="s">
        <v>205</v>
      </c>
      <c r="C184" s="83" t="s">
        <v>25</v>
      </c>
      <c r="D184" s="22"/>
      <c r="E184" s="22"/>
      <c r="F184" s="22"/>
      <c r="G184" s="22"/>
      <c r="H184" s="22"/>
      <c r="I184" s="22"/>
      <c r="J184" s="22"/>
      <c r="K184" s="22"/>
      <c r="L184" s="22"/>
    </row>
    <row r="185" spans="1:12" s="92" customFormat="1" ht="18.600000000000001" customHeight="1">
      <c r="A185" s="152"/>
      <c r="B185" s="153"/>
      <c r="C185" s="83" t="s">
        <v>5</v>
      </c>
      <c r="D185" s="22"/>
      <c r="E185" s="22"/>
      <c r="F185" s="22"/>
      <c r="G185" s="22"/>
      <c r="H185" s="22"/>
      <c r="I185" s="22"/>
      <c r="J185" s="22"/>
      <c r="K185" s="22"/>
      <c r="L185" s="22"/>
    </row>
    <row r="186" spans="1:12" s="92" customFormat="1" ht="18.600000000000001" customHeight="1">
      <c r="A186" s="152">
        <v>16</v>
      </c>
      <c r="B186" s="153" t="s">
        <v>206</v>
      </c>
      <c r="C186" s="83" t="s">
        <v>25</v>
      </c>
      <c r="D186" s="22"/>
      <c r="E186" s="22"/>
      <c r="F186" s="22"/>
      <c r="G186" s="22"/>
      <c r="H186" s="22"/>
      <c r="I186" s="22"/>
      <c r="J186" s="22"/>
      <c r="K186" s="22"/>
      <c r="L186" s="22"/>
    </row>
    <row r="187" spans="1:12" s="92" customFormat="1" ht="18.600000000000001" customHeight="1">
      <c r="A187" s="152"/>
      <c r="B187" s="153"/>
      <c r="C187" s="83" t="s">
        <v>5</v>
      </c>
      <c r="D187" s="22"/>
      <c r="E187" s="22"/>
      <c r="F187" s="22"/>
      <c r="G187" s="22"/>
      <c r="H187" s="22"/>
      <c r="I187" s="22"/>
      <c r="J187" s="22"/>
      <c r="K187" s="22"/>
      <c r="L187" s="22"/>
    </row>
    <row r="188" spans="1:12" s="92" customFormat="1" ht="18.600000000000001" customHeight="1">
      <c r="A188" s="152">
        <v>17</v>
      </c>
      <c r="B188" s="153" t="s">
        <v>207</v>
      </c>
      <c r="C188" s="83" t="s">
        <v>25</v>
      </c>
      <c r="D188" s="22">
        <v>18</v>
      </c>
      <c r="E188" s="22">
        <v>3</v>
      </c>
      <c r="F188" s="22">
        <v>0</v>
      </c>
      <c r="G188" s="22">
        <v>0</v>
      </c>
      <c r="H188" s="22">
        <v>0</v>
      </c>
      <c r="I188" s="22">
        <v>0</v>
      </c>
      <c r="J188" s="22">
        <v>0</v>
      </c>
      <c r="K188" s="22">
        <v>0</v>
      </c>
      <c r="L188" s="22">
        <v>15</v>
      </c>
    </row>
    <row r="189" spans="1:12" s="92" customFormat="1" ht="18.600000000000001" customHeight="1">
      <c r="A189" s="152"/>
      <c r="B189" s="153"/>
      <c r="C189" s="83" t="s">
        <v>5</v>
      </c>
      <c r="D189" s="22">
        <v>63</v>
      </c>
      <c r="E189" s="22">
        <v>12</v>
      </c>
      <c r="F189" s="22">
        <v>0</v>
      </c>
      <c r="G189" s="22">
        <v>0</v>
      </c>
      <c r="H189" s="22">
        <v>0</v>
      </c>
      <c r="I189" s="22">
        <v>0</v>
      </c>
      <c r="J189" s="22">
        <v>0</v>
      </c>
      <c r="K189" s="22">
        <v>0</v>
      </c>
      <c r="L189" s="22">
        <v>51</v>
      </c>
    </row>
    <row r="190" spans="1:12" s="92" customFormat="1" ht="18.600000000000001" customHeight="1">
      <c r="A190" s="152">
        <v>18</v>
      </c>
      <c r="B190" s="153" t="s">
        <v>208</v>
      </c>
      <c r="C190" s="83" t="s">
        <v>25</v>
      </c>
      <c r="D190" s="22">
        <v>23</v>
      </c>
      <c r="E190" s="22">
        <v>4</v>
      </c>
      <c r="F190" s="22">
        <v>0</v>
      </c>
      <c r="G190" s="22">
        <v>0</v>
      </c>
      <c r="H190" s="22">
        <v>0</v>
      </c>
      <c r="I190" s="22">
        <v>0</v>
      </c>
      <c r="J190" s="22">
        <v>2</v>
      </c>
      <c r="K190" s="22">
        <v>0</v>
      </c>
      <c r="L190" s="22">
        <v>21</v>
      </c>
    </row>
    <row r="191" spans="1:12" s="92" customFormat="1" ht="18.600000000000001" customHeight="1">
      <c r="A191" s="152"/>
      <c r="B191" s="153"/>
      <c r="C191" s="83" t="s">
        <v>5</v>
      </c>
      <c r="D191" s="22">
        <v>57</v>
      </c>
      <c r="E191" s="22">
        <v>13</v>
      </c>
      <c r="F191" s="22">
        <v>0</v>
      </c>
      <c r="G191" s="22">
        <v>0</v>
      </c>
      <c r="H191" s="22">
        <v>0</v>
      </c>
      <c r="I191" s="22">
        <v>0</v>
      </c>
      <c r="J191" s="22">
        <v>8</v>
      </c>
      <c r="K191" s="22">
        <v>0</v>
      </c>
      <c r="L191" s="22">
        <v>52</v>
      </c>
    </row>
    <row r="192" spans="1:12" s="92" customFormat="1" ht="18.600000000000001" customHeight="1">
      <c r="A192" s="152">
        <v>19</v>
      </c>
      <c r="B192" s="153" t="s">
        <v>209</v>
      </c>
      <c r="C192" s="83" t="s">
        <v>25</v>
      </c>
      <c r="D192" s="22">
        <v>23</v>
      </c>
      <c r="E192" s="22">
        <v>4</v>
      </c>
      <c r="F192" s="22">
        <v>0</v>
      </c>
      <c r="G192" s="22"/>
      <c r="H192" s="22">
        <v>0</v>
      </c>
      <c r="I192" s="22">
        <v>0</v>
      </c>
      <c r="J192" s="22">
        <v>1</v>
      </c>
      <c r="K192" s="22"/>
      <c r="L192" s="22">
        <v>20</v>
      </c>
    </row>
    <row r="193" spans="1:12" s="92" customFormat="1" ht="18.600000000000001" customHeight="1">
      <c r="A193" s="152"/>
      <c r="B193" s="153"/>
      <c r="C193" s="83" t="s">
        <v>5</v>
      </c>
      <c r="D193" s="22">
        <v>94</v>
      </c>
      <c r="E193" s="22">
        <v>28</v>
      </c>
      <c r="F193" s="22">
        <v>0</v>
      </c>
      <c r="G193" s="22"/>
      <c r="H193" s="22">
        <v>0</v>
      </c>
      <c r="I193" s="22"/>
      <c r="J193" s="22">
        <v>1</v>
      </c>
      <c r="K193" s="22"/>
      <c r="L193" s="22">
        <v>67</v>
      </c>
    </row>
    <row r="194" spans="1:12" s="92" customFormat="1" ht="18.600000000000001" customHeight="1">
      <c r="A194" s="152">
        <v>20</v>
      </c>
      <c r="B194" s="153" t="s">
        <v>210</v>
      </c>
      <c r="C194" s="83" t="s">
        <v>25</v>
      </c>
      <c r="D194" s="22">
        <v>68</v>
      </c>
      <c r="E194" s="22"/>
      <c r="F194" s="22"/>
      <c r="G194" s="22"/>
      <c r="H194" s="22"/>
      <c r="I194" s="22"/>
      <c r="J194" s="22"/>
      <c r="K194" s="22"/>
      <c r="L194" s="22">
        <v>68</v>
      </c>
    </row>
    <row r="195" spans="1:12" s="92" customFormat="1" ht="18.600000000000001" customHeight="1">
      <c r="A195" s="152"/>
      <c r="B195" s="153"/>
      <c r="C195" s="83" t="s">
        <v>5</v>
      </c>
      <c r="D195" s="22">
        <v>145</v>
      </c>
      <c r="E195" s="22"/>
      <c r="F195" s="22"/>
      <c r="G195" s="22"/>
      <c r="H195" s="22"/>
      <c r="I195" s="22"/>
      <c r="J195" s="22"/>
      <c r="K195" s="22"/>
      <c r="L195" s="22">
        <v>145</v>
      </c>
    </row>
    <row r="196" spans="1:12" s="92" customFormat="1" ht="18.600000000000001" customHeight="1">
      <c r="A196" s="152">
        <v>21</v>
      </c>
      <c r="B196" s="153" t="s">
        <v>211</v>
      </c>
      <c r="C196" s="83" t="s">
        <v>25</v>
      </c>
      <c r="D196" s="22">
        <v>9</v>
      </c>
      <c r="E196" s="22">
        <v>4</v>
      </c>
      <c r="F196" s="22">
        <v>0</v>
      </c>
      <c r="G196" s="22">
        <v>0</v>
      </c>
      <c r="H196" s="22">
        <v>0</v>
      </c>
      <c r="I196" s="22">
        <v>0</v>
      </c>
      <c r="J196" s="22">
        <v>10</v>
      </c>
      <c r="K196" s="22">
        <v>0</v>
      </c>
      <c r="L196" s="22">
        <v>15</v>
      </c>
    </row>
    <row r="197" spans="1:12" s="92" customFormat="1" ht="18.600000000000001" customHeight="1">
      <c r="A197" s="152"/>
      <c r="B197" s="153"/>
      <c r="C197" s="83" t="s">
        <v>5</v>
      </c>
      <c r="D197" s="22">
        <v>26</v>
      </c>
      <c r="E197" s="22">
        <v>14</v>
      </c>
      <c r="F197" s="22">
        <v>0</v>
      </c>
      <c r="G197" s="22">
        <v>0</v>
      </c>
      <c r="H197" s="22">
        <v>0</v>
      </c>
      <c r="I197" s="22">
        <v>0</v>
      </c>
      <c r="J197" s="22">
        <v>35</v>
      </c>
      <c r="K197" s="22">
        <v>0</v>
      </c>
      <c r="L197" s="22">
        <v>47</v>
      </c>
    </row>
    <row r="198" spans="1:12" s="92" customFormat="1" ht="18.600000000000001" customHeight="1">
      <c r="A198" s="152">
        <v>22</v>
      </c>
      <c r="B198" s="153" t="s">
        <v>212</v>
      </c>
      <c r="C198" s="83" t="s">
        <v>25</v>
      </c>
      <c r="D198" s="22">
        <v>35</v>
      </c>
      <c r="E198" s="22">
        <v>2</v>
      </c>
      <c r="F198" s="22">
        <v>0</v>
      </c>
      <c r="G198" s="22"/>
      <c r="H198" s="22">
        <v>0</v>
      </c>
      <c r="I198" s="22">
        <v>0</v>
      </c>
      <c r="J198" s="22">
        <v>0</v>
      </c>
      <c r="K198" s="22"/>
      <c r="L198" s="22">
        <v>33</v>
      </c>
    </row>
    <row r="199" spans="1:12" s="92" customFormat="1" ht="18.600000000000001" customHeight="1">
      <c r="A199" s="152"/>
      <c r="B199" s="153"/>
      <c r="C199" s="83" t="s">
        <v>5</v>
      </c>
      <c r="D199" s="22">
        <v>129</v>
      </c>
      <c r="E199" s="22">
        <v>8</v>
      </c>
      <c r="F199" s="22">
        <v>0</v>
      </c>
      <c r="G199" s="22"/>
      <c r="H199" s="22">
        <v>0</v>
      </c>
      <c r="I199" s="22">
        <v>0</v>
      </c>
      <c r="J199" s="22">
        <v>0</v>
      </c>
      <c r="K199" s="22"/>
      <c r="L199" s="22">
        <v>121</v>
      </c>
    </row>
    <row r="200" spans="1:12" s="92" customFormat="1" ht="18.600000000000001" customHeight="1">
      <c r="A200" s="152">
        <v>23</v>
      </c>
      <c r="B200" s="153" t="s">
        <v>213</v>
      </c>
      <c r="C200" s="83" t="s">
        <v>25</v>
      </c>
      <c r="D200" s="22">
        <v>8</v>
      </c>
      <c r="E200" s="22">
        <v>0</v>
      </c>
      <c r="F200" s="22">
        <v>0</v>
      </c>
      <c r="G200" s="22"/>
      <c r="H200" s="22">
        <v>0</v>
      </c>
      <c r="I200" s="22">
        <v>0</v>
      </c>
      <c r="J200" s="22">
        <v>0</v>
      </c>
      <c r="K200" s="22"/>
      <c r="L200" s="22">
        <v>8</v>
      </c>
    </row>
    <row r="201" spans="1:12" s="92" customFormat="1" ht="18.600000000000001" customHeight="1">
      <c r="A201" s="152"/>
      <c r="B201" s="153"/>
      <c r="C201" s="83" t="s">
        <v>5</v>
      </c>
      <c r="D201" s="22">
        <v>29</v>
      </c>
      <c r="E201" s="22">
        <v>0</v>
      </c>
      <c r="F201" s="22">
        <v>0</v>
      </c>
      <c r="G201" s="22"/>
      <c r="H201" s="22">
        <v>0</v>
      </c>
      <c r="I201" s="22">
        <v>0</v>
      </c>
      <c r="J201" s="22">
        <v>0</v>
      </c>
      <c r="K201" s="22"/>
      <c r="L201" s="22">
        <v>29</v>
      </c>
    </row>
    <row r="202" spans="1:12" ht="18.600000000000001" customHeight="1">
      <c r="A202" s="150" t="s">
        <v>26</v>
      </c>
      <c r="B202" s="151" t="s">
        <v>27</v>
      </c>
      <c r="C202" s="78" t="s">
        <v>25</v>
      </c>
      <c r="D202" s="21">
        <f>D154+D8</f>
        <v>5143</v>
      </c>
      <c r="E202" s="21">
        <f t="shared" ref="E202:L203" si="3">E154+E8</f>
        <v>931</v>
      </c>
      <c r="F202" s="21">
        <f t="shared" si="3"/>
        <v>67</v>
      </c>
      <c r="G202" s="21">
        <f t="shared" si="3"/>
        <v>40</v>
      </c>
      <c r="H202" s="21">
        <f t="shared" si="3"/>
        <v>292</v>
      </c>
      <c r="I202" s="21">
        <f t="shared" si="3"/>
        <v>7</v>
      </c>
      <c r="J202" s="21">
        <f t="shared" si="3"/>
        <v>458</v>
      </c>
      <c r="K202" s="21">
        <f t="shared" si="3"/>
        <v>42</v>
      </c>
      <c r="L202" s="21">
        <f t="shared" si="3"/>
        <v>4904</v>
      </c>
    </row>
    <row r="203" spans="1:12" ht="18.600000000000001" customHeight="1">
      <c r="A203" s="150"/>
      <c r="B203" s="151"/>
      <c r="C203" s="78" t="s">
        <v>5</v>
      </c>
      <c r="D203" s="21">
        <f>D155+D9</f>
        <v>19561</v>
      </c>
      <c r="E203" s="21">
        <f t="shared" si="3"/>
        <v>3249</v>
      </c>
      <c r="F203" s="21">
        <f t="shared" si="3"/>
        <v>210</v>
      </c>
      <c r="G203" s="21">
        <f t="shared" si="3"/>
        <v>166</v>
      </c>
      <c r="H203" s="21">
        <f t="shared" si="3"/>
        <v>1224</v>
      </c>
      <c r="I203" s="21">
        <f t="shared" si="3"/>
        <v>35</v>
      </c>
      <c r="J203" s="21">
        <f t="shared" si="3"/>
        <v>1612</v>
      </c>
      <c r="K203" s="21">
        <f t="shared" si="3"/>
        <v>136</v>
      </c>
      <c r="L203" s="21">
        <f t="shared" si="3"/>
        <v>18943</v>
      </c>
    </row>
  </sheetData>
  <mergeCells count="213">
    <mergeCell ref="A200:A201"/>
    <mergeCell ref="B200:B201"/>
    <mergeCell ref="A202:A203"/>
    <mergeCell ref="B202:B203"/>
    <mergeCell ref="A194:A195"/>
    <mergeCell ref="B194:B195"/>
    <mergeCell ref="A196:A197"/>
    <mergeCell ref="B196:B197"/>
    <mergeCell ref="A198:A199"/>
    <mergeCell ref="B198:B199"/>
    <mergeCell ref="A192:A193"/>
    <mergeCell ref="B192:B193"/>
    <mergeCell ref="A170:A171"/>
    <mergeCell ref="B170:B171"/>
    <mergeCell ref="A172:A173"/>
    <mergeCell ref="B172:B173"/>
    <mergeCell ref="A174:A175"/>
    <mergeCell ref="B174:B175"/>
    <mergeCell ref="A176:A177"/>
    <mergeCell ref="B176:B177"/>
    <mergeCell ref="A178:A179"/>
    <mergeCell ref="B178:B179"/>
    <mergeCell ref="A180:A181"/>
    <mergeCell ref="B180:B181"/>
    <mergeCell ref="A182:A183"/>
    <mergeCell ref="B182:B183"/>
    <mergeCell ref="A184:A185"/>
    <mergeCell ref="B184:B185"/>
    <mergeCell ref="A186:A187"/>
    <mergeCell ref="B186:B187"/>
    <mergeCell ref="A188:A189"/>
    <mergeCell ref="B188:B189"/>
    <mergeCell ref="A190:A191"/>
    <mergeCell ref="B190:B191"/>
    <mergeCell ref="A168:A169"/>
    <mergeCell ref="B168:B169"/>
    <mergeCell ref="A146:A147"/>
    <mergeCell ref="B146:B147"/>
    <mergeCell ref="A148:A149"/>
    <mergeCell ref="B148:B149"/>
    <mergeCell ref="A150:A151"/>
    <mergeCell ref="B150:B151"/>
    <mergeCell ref="A152:A153"/>
    <mergeCell ref="B152:B153"/>
    <mergeCell ref="A154:A155"/>
    <mergeCell ref="B154:B155"/>
    <mergeCell ref="A156:A157"/>
    <mergeCell ref="B156:B157"/>
    <mergeCell ref="A158:A159"/>
    <mergeCell ref="B158:B159"/>
    <mergeCell ref="A160:A161"/>
    <mergeCell ref="B160:B161"/>
    <mergeCell ref="A162:A163"/>
    <mergeCell ref="B162:B163"/>
    <mergeCell ref="A164:A165"/>
    <mergeCell ref="B164:B165"/>
    <mergeCell ref="A166:A167"/>
    <mergeCell ref="B166:B167"/>
    <mergeCell ref="A144:A145"/>
    <mergeCell ref="B144:B145"/>
    <mergeCell ref="A122:A123"/>
    <mergeCell ref="B122:B123"/>
    <mergeCell ref="A124:A125"/>
    <mergeCell ref="B124:B125"/>
    <mergeCell ref="A126:A127"/>
    <mergeCell ref="B126:B127"/>
    <mergeCell ref="A128:A129"/>
    <mergeCell ref="B128:B129"/>
    <mergeCell ref="A130:A131"/>
    <mergeCell ref="B130:B131"/>
    <mergeCell ref="A132:A133"/>
    <mergeCell ref="B132:B133"/>
    <mergeCell ref="A134:A135"/>
    <mergeCell ref="B134:B135"/>
    <mergeCell ref="A136:A137"/>
    <mergeCell ref="B136:B137"/>
    <mergeCell ref="A138:A139"/>
    <mergeCell ref="B138:B139"/>
    <mergeCell ref="A140:A141"/>
    <mergeCell ref="B140:B141"/>
    <mergeCell ref="A142:A143"/>
    <mergeCell ref="B142:B143"/>
    <mergeCell ref="A120:A121"/>
    <mergeCell ref="B120:B121"/>
    <mergeCell ref="A98:A99"/>
    <mergeCell ref="B98:B99"/>
    <mergeCell ref="A100:A101"/>
    <mergeCell ref="B100:B101"/>
    <mergeCell ref="A102:A103"/>
    <mergeCell ref="B102:B103"/>
    <mergeCell ref="A104:A105"/>
    <mergeCell ref="B104:B105"/>
    <mergeCell ref="A106:A107"/>
    <mergeCell ref="B106:B107"/>
    <mergeCell ref="A108:A109"/>
    <mergeCell ref="B108:B109"/>
    <mergeCell ref="A110:A111"/>
    <mergeCell ref="B110:B111"/>
    <mergeCell ref="A112:A113"/>
    <mergeCell ref="B112:B113"/>
    <mergeCell ref="A114:A115"/>
    <mergeCell ref="B114:B115"/>
    <mergeCell ref="A116:A117"/>
    <mergeCell ref="B116:B117"/>
    <mergeCell ref="A118:A119"/>
    <mergeCell ref="B118:B119"/>
    <mergeCell ref="A96:A97"/>
    <mergeCell ref="B96:B97"/>
    <mergeCell ref="A74:A75"/>
    <mergeCell ref="B74:B75"/>
    <mergeCell ref="A76:A77"/>
    <mergeCell ref="B76:B77"/>
    <mergeCell ref="A78:A79"/>
    <mergeCell ref="B78:B79"/>
    <mergeCell ref="A80:A81"/>
    <mergeCell ref="B80:B81"/>
    <mergeCell ref="A82:A83"/>
    <mergeCell ref="B82:B83"/>
    <mergeCell ref="A84:A85"/>
    <mergeCell ref="B84:B85"/>
    <mergeCell ref="A86:A87"/>
    <mergeCell ref="B86:B87"/>
    <mergeCell ref="A88:A89"/>
    <mergeCell ref="B88:B89"/>
    <mergeCell ref="A90:A91"/>
    <mergeCell ref="B90:B91"/>
    <mergeCell ref="A92:A93"/>
    <mergeCell ref="B92:B93"/>
    <mergeCell ref="A94:A95"/>
    <mergeCell ref="B94:B95"/>
    <mergeCell ref="A72:A73"/>
    <mergeCell ref="B72:B73"/>
    <mergeCell ref="A50:A51"/>
    <mergeCell ref="B50:B51"/>
    <mergeCell ref="A52:A53"/>
    <mergeCell ref="B52:B53"/>
    <mergeCell ref="A54:A55"/>
    <mergeCell ref="B54:B55"/>
    <mergeCell ref="A56:A57"/>
    <mergeCell ref="B56:B57"/>
    <mergeCell ref="A58:A59"/>
    <mergeCell ref="B58:B59"/>
    <mergeCell ref="A60:A61"/>
    <mergeCell ref="B60:B61"/>
    <mergeCell ref="A62:A63"/>
    <mergeCell ref="B62:B63"/>
    <mergeCell ref="A64:A65"/>
    <mergeCell ref="B64:B65"/>
    <mergeCell ref="A66:A67"/>
    <mergeCell ref="B66:B67"/>
    <mergeCell ref="A68:A69"/>
    <mergeCell ref="B68:B69"/>
    <mergeCell ref="A70:A71"/>
    <mergeCell ref="B70:B71"/>
    <mergeCell ref="A48:A49"/>
    <mergeCell ref="B48:B49"/>
    <mergeCell ref="A36:A37"/>
    <mergeCell ref="B36:B37"/>
    <mergeCell ref="A26:A27"/>
    <mergeCell ref="B26:B27"/>
    <mergeCell ref="A28:A29"/>
    <mergeCell ref="B28:B29"/>
    <mergeCell ref="A30:A31"/>
    <mergeCell ref="B30:B31"/>
    <mergeCell ref="A38:A39"/>
    <mergeCell ref="B38:B39"/>
    <mergeCell ref="A40:A41"/>
    <mergeCell ref="B40:B41"/>
    <mergeCell ref="A42:A43"/>
    <mergeCell ref="B42:B43"/>
    <mergeCell ref="A44:A45"/>
    <mergeCell ref="B44:B45"/>
    <mergeCell ref="A46:A47"/>
    <mergeCell ref="B46:B47"/>
    <mergeCell ref="A18:A19"/>
    <mergeCell ref="B18:B19"/>
    <mergeCell ref="A32:A33"/>
    <mergeCell ref="B32:B33"/>
    <mergeCell ref="A34:A35"/>
    <mergeCell ref="B34:B35"/>
    <mergeCell ref="B10:B11"/>
    <mergeCell ref="A20:A21"/>
    <mergeCell ref="B20:B21"/>
    <mergeCell ref="A22:A23"/>
    <mergeCell ref="B22:B23"/>
    <mergeCell ref="A24:A25"/>
    <mergeCell ref="B24:B25"/>
    <mergeCell ref="A14:A15"/>
    <mergeCell ref="B14:B15"/>
    <mergeCell ref="A16:A17"/>
    <mergeCell ref="A12:A13"/>
    <mergeCell ref="B12:B13"/>
    <mergeCell ref="A8:A9"/>
    <mergeCell ref="B8:B9"/>
    <mergeCell ref="A10:A11"/>
    <mergeCell ref="A4:A6"/>
    <mergeCell ref="B4:B6"/>
    <mergeCell ref="C4:C6"/>
    <mergeCell ref="D4:D6"/>
    <mergeCell ref="E4:G4"/>
    <mergeCell ref="B16:B17"/>
    <mergeCell ref="A3:C3"/>
    <mergeCell ref="J3:L3"/>
    <mergeCell ref="A1:L1"/>
    <mergeCell ref="A2:L2"/>
    <mergeCell ref="L4:L6"/>
    <mergeCell ref="H5:H6"/>
    <mergeCell ref="K5:K6"/>
    <mergeCell ref="H4:K4"/>
    <mergeCell ref="I5:J5"/>
    <mergeCell ref="E5:E6"/>
    <mergeCell ref="F5:F6"/>
    <mergeCell ref="G5:G6"/>
  </mergeCells>
  <pageMargins left="0.7" right="0.45" top="0.75" bottom="0.5" header="0.3" footer="0.3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7"/>
  <sheetViews>
    <sheetView topLeftCell="A4" zoomScaleNormal="100" workbookViewId="0">
      <pane ySplit="5" topLeftCell="A93" activePane="bottomLeft" state="frozen"/>
      <selection activeCell="A4" sqref="A4"/>
      <selection pane="bottomLeft" activeCell="P6" sqref="P6"/>
    </sheetView>
  </sheetViews>
  <sheetFormatPr defaultColWidth="9.28515625" defaultRowHeight="15"/>
  <cols>
    <col min="1" max="1" width="6.42578125" style="2" customWidth="1"/>
    <col min="2" max="2" width="18.28515625" style="2" customWidth="1"/>
    <col min="3" max="3" width="10.42578125" style="2" customWidth="1"/>
    <col min="4" max="15" width="7.28515625" style="2" customWidth="1"/>
    <col min="16" max="18" width="9.28515625" style="2"/>
    <col min="19" max="19" width="9.42578125" style="2" bestFit="1" customWidth="1"/>
    <col min="20" max="16384" width="9.28515625" style="2"/>
  </cols>
  <sheetData>
    <row r="1" spans="1:16" ht="15.75">
      <c r="A1" s="162" t="s">
        <v>87</v>
      </c>
      <c r="B1" s="162"/>
      <c r="C1" s="162"/>
      <c r="D1" s="162"/>
      <c r="G1" s="163" t="s">
        <v>89</v>
      </c>
      <c r="H1" s="163"/>
      <c r="I1" s="163"/>
      <c r="J1" s="163"/>
      <c r="K1" s="163"/>
      <c r="L1" s="163"/>
      <c r="M1" s="163"/>
      <c r="N1" s="163"/>
      <c r="O1" s="163"/>
    </row>
    <row r="2" spans="1:16" ht="15.75">
      <c r="A2" s="162" t="s">
        <v>88</v>
      </c>
      <c r="B2" s="162"/>
      <c r="C2" s="162"/>
      <c r="D2" s="162"/>
      <c r="G2" s="162" t="s">
        <v>90</v>
      </c>
      <c r="H2" s="162"/>
      <c r="I2" s="162"/>
      <c r="J2" s="162"/>
      <c r="K2" s="162"/>
      <c r="L2" s="162"/>
      <c r="M2" s="162"/>
      <c r="N2" s="162"/>
      <c r="O2" s="162"/>
    </row>
    <row r="3" spans="1:16" ht="15.75">
      <c r="A3" s="40"/>
      <c r="B3" s="40"/>
      <c r="C3" s="40"/>
      <c r="D3" s="40"/>
      <c r="G3" s="40"/>
      <c r="H3" s="40"/>
      <c r="I3" s="40"/>
      <c r="J3" s="40"/>
    </row>
    <row r="4" spans="1:16" ht="16.5">
      <c r="A4" s="147" t="s">
        <v>98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</row>
    <row r="5" spans="1:16" ht="39" customHeight="1">
      <c r="A5" s="148" t="s">
        <v>223</v>
      </c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</row>
    <row r="6" spans="1:16" ht="16.5">
      <c r="A6" s="1"/>
      <c r="N6" s="163"/>
      <c r="O6" s="163"/>
    </row>
    <row r="7" spans="1:16" ht="15" customHeight="1">
      <c r="A7" s="164" t="s">
        <v>0</v>
      </c>
      <c r="B7" s="5" t="s">
        <v>34</v>
      </c>
      <c r="C7" s="164" t="s">
        <v>2</v>
      </c>
      <c r="D7" s="164" t="s">
        <v>36</v>
      </c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4"/>
    </row>
    <row r="8" spans="1:16" ht="15" customHeight="1">
      <c r="A8" s="164"/>
      <c r="B8" s="5" t="s">
        <v>35</v>
      </c>
      <c r="C8" s="164"/>
      <c r="D8" s="62">
        <v>1</v>
      </c>
      <c r="E8" s="62">
        <v>2</v>
      </c>
      <c r="F8" s="62">
        <v>3</v>
      </c>
      <c r="G8" s="62">
        <v>4</v>
      </c>
      <c r="H8" s="62">
        <v>5</v>
      </c>
      <c r="I8" s="62">
        <v>6</v>
      </c>
      <c r="J8" s="62">
        <v>7</v>
      </c>
      <c r="K8" s="62">
        <v>8</v>
      </c>
      <c r="L8" s="62">
        <v>9</v>
      </c>
      <c r="M8" s="62">
        <v>10</v>
      </c>
      <c r="N8" s="62">
        <v>11</v>
      </c>
      <c r="O8" s="62">
        <v>12</v>
      </c>
      <c r="P8" s="31"/>
    </row>
    <row r="9" spans="1:16" ht="15.6" customHeight="1">
      <c r="A9" s="19" t="s">
        <v>9</v>
      </c>
      <c r="B9" s="78" t="s">
        <v>84</v>
      </c>
      <c r="C9" s="14">
        <f>'1A'!E8</f>
        <v>2714</v>
      </c>
      <c r="D9" s="14">
        <f>SUM(D10:D81)</f>
        <v>1046</v>
      </c>
      <c r="E9" s="14">
        <f t="shared" ref="E9:O9" si="0">SUM(E10:E81)</f>
        <v>1585</v>
      </c>
      <c r="F9" s="14">
        <f t="shared" si="0"/>
        <v>76</v>
      </c>
      <c r="G9" s="14">
        <f t="shared" si="0"/>
        <v>1245</v>
      </c>
      <c r="H9" s="14">
        <f t="shared" si="0"/>
        <v>445</v>
      </c>
      <c r="I9" s="14">
        <f t="shared" si="0"/>
        <v>112</v>
      </c>
      <c r="J9" s="14">
        <f t="shared" si="0"/>
        <v>572</v>
      </c>
      <c r="K9" s="14">
        <f t="shared" si="0"/>
        <v>336</v>
      </c>
      <c r="L9" s="14">
        <f t="shared" si="0"/>
        <v>207</v>
      </c>
      <c r="M9" s="14">
        <f t="shared" si="0"/>
        <v>305</v>
      </c>
      <c r="N9" s="14">
        <f t="shared" si="0"/>
        <v>1813</v>
      </c>
      <c r="O9" s="14">
        <f t="shared" si="0"/>
        <v>1087</v>
      </c>
    </row>
    <row r="10" spans="1:16" s="11" customFormat="1" ht="15.6" customHeight="1">
      <c r="A10" s="87">
        <v>1</v>
      </c>
      <c r="B10" s="88" t="s">
        <v>119</v>
      </c>
      <c r="C10" s="63">
        <f>'1A'!E9</f>
        <v>27</v>
      </c>
      <c r="D10" s="76">
        <v>0</v>
      </c>
      <c r="E10" s="76">
        <v>27</v>
      </c>
      <c r="F10" s="76">
        <v>0</v>
      </c>
      <c r="G10" s="76">
        <v>27</v>
      </c>
      <c r="H10" s="76">
        <v>0</v>
      </c>
      <c r="I10" s="76">
        <v>0</v>
      </c>
      <c r="J10" s="76">
        <v>5</v>
      </c>
      <c r="K10" s="76">
        <v>0</v>
      </c>
      <c r="L10" s="76">
        <v>0</v>
      </c>
      <c r="M10" s="76">
        <v>0</v>
      </c>
      <c r="N10" s="76">
        <v>27</v>
      </c>
      <c r="O10" s="76">
        <v>27</v>
      </c>
    </row>
    <row r="11" spans="1:16" s="11" customFormat="1" ht="15.6" customHeight="1">
      <c r="A11" s="87">
        <v>2</v>
      </c>
      <c r="B11" s="88" t="s">
        <v>120</v>
      </c>
      <c r="C11" s="63">
        <f>'1A'!E10</f>
        <v>9</v>
      </c>
      <c r="D11" s="63">
        <v>8</v>
      </c>
      <c r="E11" s="63">
        <v>1</v>
      </c>
      <c r="F11" s="63">
        <v>0</v>
      </c>
      <c r="G11" s="63">
        <v>0</v>
      </c>
      <c r="H11" s="63">
        <v>0</v>
      </c>
      <c r="I11" s="97">
        <v>0</v>
      </c>
      <c r="J11" s="98">
        <v>0</v>
      </c>
      <c r="K11" s="98">
        <v>0</v>
      </c>
      <c r="L11" s="98">
        <v>0</v>
      </c>
      <c r="M11" s="98">
        <v>0</v>
      </c>
      <c r="N11" s="98">
        <v>9</v>
      </c>
      <c r="O11" s="98">
        <v>9</v>
      </c>
    </row>
    <row r="12" spans="1:16" s="11" customFormat="1" ht="15.6" customHeight="1">
      <c r="A12" s="87">
        <v>3</v>
      </c>
      <c r="B12" s="88" t="s">
        <v>121</v>
      </c>
      <c r="C12" s="63">
        <f>'1A'!E11</f>
        <v>98</v>
      </c>
      <c r="D12" s="63">
        <v>55</v>
      </c>
      <c r="E12" s="63">
        <v>57</v>
      </c>
      <c r="F12" s="63">
        <v>1</v>
      </c>
      <c r="G12" s="63">
        <v>88</v>
      </c>
      <c r="H12" s="63">
        <v>2</v>
      </c>
      <c r="I12" s="97">
        <v>4</v>
      </c>
      <c r="J12" s="98">
        <v>5</v>
      </c>
      <c r="K12" s="98">
        <v>0</v>
      </c>
      <c r="L12" s="98">
        <v>0</v>
      </c>
      <c r="M12" s="98">
        <v>2</v>
      </c>
      <c r="N12" s="98">
        <v>76</v>
      </c>
      <c r="O12" s="98">
        <v>12</v>
      </c>
    </row>
    <row r="13" spans="1:16" s="11" customFormat="1" ht="15.6" customHeight="1">
      <c r="A13" s="87">
        <v>4</v>
      </c>
      <c r="B13" s="88" t="s">
        <v>122</v>
      </c>
      <c r="C13" s="63">
        <f>'1A'!E12</f>
        <v>12</v>
      </c>
      <c r="D13" s="63">
        <v>13</v>
      </c>
      <c r="E13" s="63">
        <v>0</v>
      </c>
      <c r="F13" s="63">
        <v>0</v>
      </c>
      <c r="G13" s="63">
        <v>10</v>
      </c>
      <c r="H13" s="63">
        <v>0</v>
      </c>
      <c r="I13" s="97">
        <v>0</v>
      </c>
      <c r="J13" s="98">
        <v>0</v>
      </c>
      <c r="K13" s="98">
        <v>0</v>
      </c>
      <c r="L13" s="98">
        <v>0</v>
      </c>
      <c r="M13" s="98">
        <v>0</v>
      </c>
      <c r="N13" s="98">
        <v>3</v>
      </c>
      <c r="O13" s="98">
        <v>3</v>
      </c>
    </row>
    <row r="14" spans="1:16" s="11" customFormat="1" ht="15.6" customHeight="1">
      <c r="A14" s="87">
        <v>5</v>
      </c>
      <c r="B14" s="88" t="s">
        <v>123</v>
      </c>
      <c r="C14" s="63">
        <f>'1A'!E13</f>
        <v>21</v>
      </c>
      <c r="D14" s="63">
        <v>16</v>
      </c>
      <c r="E14" s="63">
        <v>14</v>
      </c>
      <c r="F14" s="63">
        <v>0</v>
      </c>
      <c r="G14" s="63">
        <v>2</v>
      </c>
      <c r="H14" s="63">
        <v>0</v>
      </c>
      <c r="I14" s="97">
        <v>0</v>
      </c>
      <c r="J14" s="98">
        <v>6</v>
      </c>
      <c r="K14" s="98">
        <v>1</v>
      </c>
      <c r="L14" s="98">
        <v>0</v>
      </c>
      <c r="M14" s="98">
        <v>0</v>
      </c>
      <c r="N14" s="98">
        <v>7</v>
      </c>
      <c r="O14" s="98">
        <v>2</v>
      </c>
    </row>
    <row r="15" spans="1:16" s="11" customFormat="1" ht="15.6" customHeight="1">
      <c r="A15" s="87">
        <v>6</v>
      </c>
      <c r="B15" s="88" t="s">
        <v>124</v>
      </c>
      <c r="C15" s="63">
        <f>'1A'!E14</f>
        <v>0</v>
      </c>
      <c r="D15" s="63"/>
      <c r="E15" s="63"/>
      <c r="F15" s="63"/>
      <c r="G15" s="63"/>
      <c r="H15" s="63"/>
      <c r="I15" s="97"/>
      <c r="J15" s="98"/>
      <c r="K15" s="98"/>
      <c r="L15" s="98"/>
      <c r="M15" s="98"/>
      <c r="N15" s="98"/>
      <c r="O15" s="98"/>
    </row>
    <row r="16" spans="1:16" s="11" customFormat="1" ht="15.6" customHeight="1">
      <c r="A16" s="87">
        <v>7</v>
      </c>
      <c r="B16" s="88" t="s">
        <v>125</v>
      </c>
      <c r="C16" s="63">
        <f>'1A'!E15</f>
        <v>3</v>
      </c>
      <c r="D16" s="63">
        <v>2</v>
      </c>
      <c r="E16" s="63">
        <v>3</v>
      </c>
      <c r="F16" s="63">
        <v>0</v>
      </c>
      <c r="G16" s="63">
        <v>0</v>
      </c>
      <c r="H16" s="63">
        <v>1</v>
      </c>
      <c r="I16" s="97">
        <v>0</v>
      </c>
      <c r="J16" s="98">
        <v>2</v>
      </c>
      <c r="K16" s="98">
        <v>1</v>
      </c>
      <c r="L16" s="98">
        <v>1</v>
      </c>
      <c r="M16" s="98">
        <v>2</v>
      </c>
      <c r="N16" s="98">
        <v>2</v>
      </c>
      <c r="O16" s="98">
        <v>2</v>
      </c>
    </row>
    <row r="17" spans="1:15" s="11" customFormat="1" ht="15.6" customHeight="1">
      <c r="A17" s="87">
        <v>8</v>
      </c>
      <c r="B17" s="88" t="s">
        <v>126</v>
      </c>
      <c r="C17" s="63">
        <f>'1A'!E16</f>
        <v>2</v>
      </c>
      <c r="D17" s="63">
        <v>2</v>
      </c>
      <c r="E17" s="22">
        <v>0</v>
      </c>
      <c r="F17" s="63">
        <v>0</v>
      </c>
      <c r="G17" s="63">
        <v>0</v>
      </c>
      <c r="H17" s="63">
        <v>0</v>
      </c>
      <c r="I17" s="63">
        <v>0</v>
      </c>
      <c r="J17" s="63">
        <v>0</v>
      </c>
      <c r="K17" s="63">
        <v>0</v>
      </c>
      <c r="L17" s="63">
        <v>0</v>
      </c>
      <c r="M17" s="63">
        <v>0</v>
      </c>
      <c r="N17" s="63">
        <v>0</v>
      </c>
      <c r="O17" s="63">
        <v>0</v>
      </c>
    </row>
    <row r="18" spans="1:15" s="11" customFormat="1" ht="15.6" customHeight="1">
      <c r="A18" s="87">
        <v>9</v>
      </c>
      <c r="B18" s="88" t="s">
        <v>127</v>
      </c>
      <c r="C18" s="63">
        <f>'1A'!E17</f>
        <v>200</v>
      </c>
      <c r="D18" s="63">
        <v>41</v>
      </c>
      <c r="E18" s="63">
        <v>13</v>
      </c>
      <c r="F18" s="63">
        <v>9</v>
      </c>
      <c r="G18" s="63">
        <v>200</v>
      </c>
      <c r="H18" s="63">
        <v>27</v>
      </c>
      <c r="I18" s="97">
        <v>9</v>
      </c>
      <c r="J18" s="98">
        <v>200</v>
      </c>
      <c r="K18" s="98">
        <v>10</v>
      </c>
      <c r="L18" s="98">
        <v>23</v>
      </c>
      <c r="M18" s="98">
        <v>20</v>
      </c>
      <c r="N18" s="98">
        <v>200</v>
      </c>
      <c r="O18" s="98">
        <v>32</v>
      </c>
    </row>
    <row r="19" spans="1:15" s="11" customFormat="1" ht="15.6" customHeight="1">
      <c r="A19" s="87">
        <v>10</v>
      </c>
      <c r="B19" s="88" t="s">
        <v>128</v>
      </c>
      <c r="C19" s="63">
        <f>'1A'!E18</f>
        <v>22</v>
      </c>
      <c r="D19" s="63">
        <v>0</v>
      </c>
      <c r="E19" s="63">
        <v>22</v>
      </c>
      <c r="F19" s="63">
        <v>0</v>
      </c>
      <c r="G19" s="63">
        <v>0</v>
      </c>
      <c r="H19" s="63">
        <v>0</v>
      </c>
      <c r="I19" s="97">
        <v>1</v>
      </c>
      <c r="J19" s="98">
        <v>0</v>
      </c>
      <c r="K19" s="98">
        <v>0</v>
      </c>
      <c r="L19" s="98">
        <v>9</v>
      </c>
      <c r="M19" s="98">
        <v>0</v>
      </c>
      <c r="N19" s="98">
        <v>22</v>
      </c>
      <c r="O19" s="98">
        <v>12</v>
      </c>
    </row>
    <row r="20" spans="1:15" s="11" customFormat="1" ht="15.6" customHeight="1">
      <c r="A20" s="87">
        <v>11</v>
      </c>
      <c r="B20" s="88" t="s">
        <v>129</v>
      </c>
      <c r="C20" s="63">
        <f>'1A'!E19</f>
        <v>124</v>
      </c>
      <c r="D20" s="63">
        <v>124</v>
      </c>
      <c r="E20" s="63">
        <v>124</v>
      </c>
      <c r="F20" s="63"/>
      <c r="G20" s="63"/>
      <c r="H20" s="63"/>
      <c r="I20" s="97"/>
      <c r="J20" s="98"/>
      <c r="K20" s="98"/>
      <c r="L20" s="98"/>
      <c r="M20" s="98"/>
      <c r="N20" s="98">
        <v>124</v>
      </c>
      <c r="O20" s="98"/>
    </row>
    <row r="21" spans="1:15" s="11" customFormat="1" ht="15.6" customHeight="1">
      <c r="A21" s="87">
        <v>12</v>
      </c>
      <c r="B21" s="88" t="s">
        <v>130</v>
      </c>
      <c r="C21" s="63">
        <f>'1A'!E20</f>
        <v>22</v>
      </c>
      <c r="D21" s="63">
        <v>0</v>
      </c>
      <c r="E21" s="63">
        <v>0</v>
      </c>
      <c r="F21" s="63">
        <v>2</v>
      </c>
      <c r="G21" s="63">
        <v>0</v>
      </c>
      <c r="H21" s="63">
        <v>0</v>
      </c>
      <c r="I21" s="63">
        <v>0</v>
      </c>
      <c r="J21" s="63">
        <v>11</v>
      </c>
      <c r="K21" s="63">
        <v>0</v>
      </c>
      <c r="L21" s="63">
        <v>16</v>
      </c>
      <c r="M21" s="63">
        <v>0</v>
      </c>
      <c r="N21" s="63">
        <v>5</v>
      </c>
      <c r="O21" s="63">
        <v>15</v>
      </c>
    </row>
    <row r="22" spans="1:15" s="11" customFormat="1" ht="15.6" customHeight="1">
      <c r="A22" s="87">
        <v>13</v>
      </c>
      <c r="B22" s="88" t="s">
        <v>131</v>
      </c>
      <c r="C22" s="63">
        <f>'1A'!E21</f>
        <v>64</v>
      </c>
      <c r="D22" s="63">
        <v>57</v>
      </c>
      <c r="E22" s="63">
        <v>29</v>
      </c>
      <c r="F22" s="63">
        <v>1</v>
      </c>
      <c r="G22" s="63">
        <v>11</v>
      </c>
      <c r="H22" s="63">
        <v>0</v>
      </c>
      <c r="I22" s="97">
        <v>0</v>
      </c>
      <c r="J22" s="98">
        <v>20</v>
      </c>
      <c r="K22" s="98">
        <v>1</v>
      </c>
      <c r="L22" s="98">
        <v>4</v>
      </c>
      <c r="M22" s="98">
        <v>14</v>
      </c>
      <c r="N22" s="98">
        <v>49</v>
      </c>
      <c r="O22" s="98">
        <v>16</v>
      </c>
    </row>
    <row r="23" spans="1:15" s="11" customFormat="1" ht="15.6" customHeight="1">
      <c r="A23" s="87">
        <v>14</v>
      </c>
      <c r="B23" s="88" t="s">
        <v>132</v>
      </c>
      <c r="C23" s="63">
        <f>'1A'!E22</f>
        <v>76</v>
      </c>
      <c r="D23" s="63">
        <v>2</v>
      </c>
      <c r="E23" s="63">
        <v>74</v>
      </c>
      <c r="F23" s="63">
        <v>0</v>
      </c>
      <c r="G23" s="63">
        <v>76</v>
      </c>
      <c r="H23" s="63">
        <v>0</v>
      </c>
      <c r="I23" s="97">
        <v>0</v>
      </c>
      <c r="J23" s="98">
        <v>0</v>
      </c>
      <c r="K23" s="98">
        <v>0</v>
      </c>
      <c r="L23" s="98">
        <v>1</v>
      </c>
      <c r="M23" s="98">
        <v>0</v>
      </c>
      <c r="N23" s="98">
        <v>0</v>
      </c>
      <c r="O23" s="98">
        <v>1</v>
      </c>
    </row>
    <row r="24" spans="1:15" s="11" customFormat="1" ht="15.6" customHeight="1">
      <c r="A24" s="87">
        <v>15</v>
      </c>
      <c r="B24" s="88" t="s">
        <v>133</v>
      </c>
      <c r="C24" s="63">
        <f>'1A'!E23</f>
        <v>35</v>
      </c>
      <c r="D24" s="63">
        <v>13</v>
      </c>
      <c r="E24" s="63">
        <v>30</v>
      </c>
      <c r="F24" s="63">
        <v>0</v>
      </c>
      <c r="G24" s="63">
        <v>15</v>
      </c>
      <c r="H24" s="63">
        <v>30</v>
      </c>
      <c r="I24" s="97">
        <v>1</v>
      </c>
      <c r="J24" s="98">
        <v>14</v>
      </c>
      <c r="K24" s="98">
        <v>1</v>
      </c>
      <c r="L24" s="98">
        <v>0</v>
      </c>
      <c r="M24" s="98">
        <v>15</v>
      </c>
      <c r="N24" s="98">
        <v>1</v>
      </c>
      <c r="O24" s="98">
        <v>0</v>
      </c>
    </row>
    <row r="25" spans="1:15" s="11" customFormat="1" ht="15.6" customHeight="1">
      <c r="A25" s="87">
        <v>16</v>
      </c>
      <c r="B25" s="88" t="s">
        <v>134</v>
      </c>
      <c r="C25" s="63">
        <f>'1A'!E24</f>
        <v>96</v>
      </c>
      <c r="D25" s="63">
        <v>70</v>
      </c>
      <c r="E25" s="63">
        <v>26</v>
      </c>
      <c r="F25" s="63">
        <v>17</v>
      </c>
      <c r="G25" s="63">
        <v>0</v>
      </c>
      <c r="H25" s="63">
        <v>42</v>
      </c>
      <c r="I25" s="97">
        <v>20</v>
      </c>
      <c r="J25" s="98">
        <v>38</v>
      </c>
      <c r="K25" s="98">
        <v>21</v>
      </c>
      <c r="L25" s="98">
        <v>42</v>
      </c>
      <c r="M25" s="98">
        <v>28</v>
      </c>
      <c r="N25" s="98">
        <v>20</v>
      </c>
      <c r="O25" s="98">
        <v>47</v>
      </c>
    </row>
    <row r="26" spans="1:15" s="11" customFormat="1" ht="15.6" customHeight="1">
      <c r="A26" s="87">
        <v>17</v>
      </c>
      <c r="B26" s="88" t="s">
        <v>135</v>
      </c>
      <c r="C26" s="63">
        <f>'1A'!E25</f>
        <v>45</v>
      </c>
      <c r="D26" s="63">
        <v>7</v>
      </c>
      <c r="E26" s="63">
        <v>0</v>
      </c>
      <c r="F26" s="63">
        <v>0</v>
      </c>
      <c r="G26" s="63">
        <v>39</v>
      </c>
      <c r="H26" s="63">
        <v>25</v>
      </c>
      <c r="I26" s="97">
        <v>0</v>
      </c>
      <c r="J26" s="98">
        <v>0</v>
      </c>
      <c r="K26" s="98">
        <v>0</v>
      </c>
      <c r="L26" s="98">
        <v>0</v>
      </c>
      <c r="M26" s="98">
        <v>2</v>
      </c>
      <c r="N26" s="98">
        <v>26</v>
      </c>
      <c r="O26" s="98">
        <v>5</v>
      </c>
    </row>
    <row r="27" spans="1:15" s="11" customFormat="1" ht="15.6" customHeight="1">
      <c r="A27" s="87">
        <v>18</v>
      </c>
      <c r="B27" s="88" t="s">
        <v>136</v>
      </c>
      <c r="C27" s="63">
        <f>'1A'!E26</f>
        <v>1</v>
      </c>
      <c r="D27" s="63">
        <v>1</v>
      </c>
      <c r="E27" s="63"/>
      <c r="F27" s="63"/>
      <c r="G27" s="63"/>
      <c r="H27" s="63"/>
      <c r="I27" s="63"/>
      <c r="J27" s="63"/>
      <c r="K27" s="63">
        <v>1</v>
      </c>
      <c r="L27" s="63"/>
      <c r="M27" s="63"/>
      <c r="N27" s="63"/>
      <c r="O27" s="63">
        <v>1</v>
      </c>
    </row>
    <row r="28" spans="1:15" s="11" customFormat="1" ht="15.6" customHeight="1">
      <c r="A28" s="87">
        <v>19</v>
      </c>
      <c r="B28" s="88" t="s">
        <v>137</v>
      </c>
      <c r="C28" s="63">
        <f>'1A'!E27</f>
        <v>0</v>
      </c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</row>
    <row r="29" spans="1:15" s="11" customFormat="1" ht="15.6" customHeight="1">
      <c r="A29" s="87">
        <v>20</v>
      </c>
      <c r="B29" s="88" t="s">
        <v>138</v>
      </c>
      <c r="C29" s="63">
        <f>'1A'!E28</f>
        <v>189</v>
      </c>
      <c r="D29" s="63">
        <v>0</v>
      </c>
      <c r="E29" s="63">
        <v>189</v>
      </c>
      <c r="F29" s="63">
        <v>0</v>
      </c>
      <c r="G29" s="63">
        <v>189</v>
      </c>
      <c r="H29" s="63">
        <v>0</v>
      </c>
      <c r="I29" s="97">
        <v>0</v>
      </c>
      <c r="J29" s="98">
        <v>0</v>
      </c>
      <c r="K29" s="98">
        <v>0</v>
      </c>
      <c r="L29" s="98">
        <v>0</v>
      </c>
      <c r="M29" s="98">
        <v>0</v>
      </c>
      <c r="N29" s="98">
        <v>189</v>
      </c>
      <c r="O29" s="98">
        <v>155</v>
      </c>
    </row>
    <row r="30" spans="1:15" s="11" customFormat="1" ht="15.6" customHeight="1">
      <c r="A30" s="87">
        <v>21</v>
      </c>
      <c r="B30" s="88" t="s">
        <v>139</v>
      </c>
      <c r="C30" s="63">
        <f>'1A'!E29</f>
        <v>6</v>
      </c>
      <c r="D30" s="63">
        <v>6</v>
      </c>
      <c r="E30" s="63">
        <v>6</v>
      </c>
      <c r="F30" s="63">
        <v>0</v>
      </c>
      <c r="G30" s="63">
        <v>0</v>
      </c>
      <c r="H30" s="63">
        <v>6</v>
      </c>
      <c r="I30" s="97">
        <v>0</v>
      </c>
      <c r="J30" s="98">
        <v>0</v>
      </c>
      <c r="K30" s="98">
        <v>0</v>
      </c>
      <c r="L30" s="98">
        <v>0</v>
      </c>
      <c r="M30" s="98">
        <v>0</v>
      </c>
      <c r="N30" s="98">
        <v>6</v>
      </c>
      <c r="O30" s="98">
        <v>6</v>
      </c>
    </row>
    <row r="31" spans="1:15" s="11" customFormat="1" ht="15.6" customHeight="1">
      <c r="A31" s="87">
        <v>22</v>
      </c>
      <c r="B31" s="88" t="s">
        <v>140</v>
      </c>
      <c r="C31" s="63">
        <f>'1A'!E30</f>
        <v>40</v>
      </c>
      <c r="D31" s="63">
        <v>40</v>
      </c>
      <c r="E31" s="63">
        <v>0</v>
      </c>
      <c r="F31" s="63">
        <v>0</v>
      </c>
      <c r="G31" s="63">
        <v>40</v>
      </c>
      <c r="H31" s="63">
        <v>0</v>
      </c>
      <c r="I31" s="97">
        <v>0</v>
      </c>
      <c r="J31" s="98">
        <v>0</v>
      </c>
      <c r="K31" s="98">
        <v>0</v>
      </c>
      <c r="L31" s="98">
        <v>0</v>
      </c>
      <c r="M31" s="98">
        <v>0</v>
      </c>
      <c r="N31" s="98">
        <v>40</v>
      </c>
      <c r="O31" s="98">
        <v>0</v>
      </c>
    </row>
    <row r="32" spans="1:15" s="11" customFormat="1" ht="15.6" customHeight="1">
      <c r="A32" s="87">
        <v>23</v>
      </c>
      <c r="B32" s="88" t="s">
        <v>141</v>
      </c>
      <c r="C32" s="63">
        <f>'1A'!E31</f>
        <v>14</v>
      </c>
      <c r="D32" s="63">
        <v>14</v>
      </c>
      <c r="E32" s="63">
        <v>0</v>
      </c>
      <c r="F32" s="63">
        <v>0</v>
      </c>
      <c r="G32" s="63">
        <v>0</v>
      </c>
      <c r="H32" s="63">
        <v>0</v>
      </c>
      <c r="I32" s="97">
        <v>0</v>
      </c>
      <c r="J32" s="98">
        <v>0</v>
      </c>
      <c r="K32" s="98">
        <v>0</v>
      </c>
      <c r="L32" s="98">
        <v>0</v>
      </c>
      <c r="M32" s="98">
        <v>0</v>
      </c>
      <c r="N32" s="98">
        <v>14</v>
      </c>
      <c r="O32" s="98">
        <v>14</v>
      </c>
    </row>
    <row r="33" spans="1:15" s="11" customFormat="1" ht="15.6" customHeight="1">
      <c r="A33" s="87">
        <v>24</v>
      </c>
      <c r="B33" s="88" t="s">
        <v>142</v>
      </c>
      <c r="C33" s="63">
        <f>'1A'!E32</f>
        <v>0</v>
      </c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</row>
    <row r="34" spans="1:15" s="11" customFormat="1" ht="15.6" customHeight="1">
      <c r="A34" s="87">
        <v>25</v>
      </c>
      <c r="B34" s="88" t="s">
        <v>143</v>
      </c>
      <c r="C34" s="63">
        <f>'1A'!E33</f>
        <v>27</v>
      </c>
      <c r="D34" s="63">
        <v>22</v>
      </c>
      <c r="E34" s="63">
        <v>22</v>
      </c>
      <c r="F34" s="63">
        <v>0</v>
      </c>
      <c r="G34" s="63">
        <v>20</v>
      </c>
      <c r="H34" s="63">
        <v>0</v>
      </c>
      <c r="I34" s="63">
        <v>0</v>
      </c>
      <c r="J34" s="63">
        <v>0</v>
      </c>
      <c r="K34" s="63">
        <v>0</v>
      </c>
      <c r="L34" s="63">
        <v>0</v>
      </c>
      <c r="M34" s="63">
        <v>0</v>
      </c>
      <c r="N34" s="63">
        <v>8</v>
      </c>
      <c r="O34" s="63">
        <v>3</v>
      </c>
    </row>
    <row r="35" spans="1:15" s="11" customFormat="1" ht="15.6" customHeight="1">
      <c r="A35" s="87">
        <v>26</v>
      </c>
      <c r="B35" s="88" t="s">
        <v>144</v>
      </c>
      <c r="C35" s="63">
        <f>'1A'!E34</f>
        <v>69</v>
      </c>
      <c r="D35" s="63">
        <v>20</v>
      </c>
      <c r="E35" s="63">
        <v>22</v>
      </c>
      <c r="F35" s="63">
        <v>0</v>
      </c>
      <c r="G35" s="63">
        <v>64</v>
      </c>
      <c r="H35" s="63">
        <v>63</v>
      </c>
      <c r="I35" s="63">
        <v>7</v>
      </c>
      <c r="J35" s="63">
        <v>20</v>
      </c>
      <c r="K35" s="63">
        <v>14</v>
      </c>
      <c r="L35" s="63">
        <v>24</v>
      </c>
      <c r="M35" s="63">
        <v>9</v>
      </c>
      <c r="N35" s="63">
        <v>59</v>
      </c>
      <c r="O35" s="63">
        <v>60</v>
      </c>
    </row>
    <row r="36" spans="1:15" s="11" customFormat="1" ht="15.6" customHeight="1">
      <c r="A36" s="87">
        <v>27</v>
      </c>
      <c r="B36" s="88" t="s">
        <v>145</v>
      </c>
      <c r="C36" s="63">
        <f>'1A'!E35</f>
        <v>0</v>
      </c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</row>
    <row r="37" spans="1:15" s="11" customFormat="1" ht="15.6" customHeight="1">
      <c r="A37" s="87">
        <v>28</v>
      </c>
      <c r="B37" s="88" t="s">
        <v>146</v>
      </c>
      <c r="C37" s="63">
        <f>'1A'!E36</f>
        <v>0</v>
      </c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</row>
    <row r="38" spans="1:15" s="11" customFormat="1" ht="15.6" customHeight="1">
      <c r="A38" s="87">
        <v>29</v>
      </c>
      <c r="B38" s="88" t="s">
        <v>147</v>
      </c>
      <c r="C38" s="63">
        <f>'1A'!E37</f>
        <v>35</v>
      </c>
      <c r="D38" s="63">
        <v>22</v>
      </c>
      <c r="E38" s="63">
        <v>21</v>
      </c>
      <c r="F38" s="63">
        <v>3</v>
      </c>
      <c r="G38" s="63">
        <v>0</v>
      </c>
      <c r="H38" s="63">
        <v>6</v>
      </c>
      <c r="I38" s="63">
        <v>3</v>
      </c>
      <c r="J38" s="63">
        <v>19</v>
      </c>
      <c r="K38" s="63">
        <v>8</v>
      </c>
      <c r="L38" s="63">
        <v>11</v>
      </c>
      <c r="M38" s="63">
        <v>22</v>
      </c>
      <c r="N38" s="63">
        <v>13</v>
      </c>
      <c r="O38" s="63">
        <v>11</v>
      </c>
    </row>
    <row r="39" spans="1:15" s="11" customFormat="1" ht="15.6" customHeight="1">
      <c r="A39" s="87">
        <v>30</v>
      </c>
      <c r="B39" s="88" t="s">
        <v>148</v>
      </c>
      <c r="C39" s="63">
        <f>'1A'!E38</f>
        <v>176</v>
      </c>
      <c r="D39" s="63">
        <v>0</v>
      </c>
      <c r="E39" s="63">
        <v>176</v>
      </c>
      <c r="F39" s="63"/>
      <c r="G39" s="63"/>
      <c r="H39" s="63">
        <v>176</v>
      </c>
      <c r="I39" s="63">
        <v>1</v>
      </c>
      <c r="J39" s="63">
        <v>76</v>
      </c>
      <c r="K39" s="63">
        <v>176</v>
      </c>
      <c r="L39" s="63"/>
      <c r="M39" s="63">
        <v>100</v>
      </c>
      <c r="N39" s="63">
        <v>176</v>
      </c>
      <c r="O39" s="63">
        <v>176</v>
      </c>
    </row>
    <row r="40" spans="1:15" s="11" customFormat="1" ht="15.6" customHeight="1">
      <c r="A40" s="87">
        <v>31</v>
      </c>
      <c r="B40" s="88" t="s">
        <v>149</v>
      </c>
      <c r="C40" s="63">
        <f>'1A'!E39</f>
        <v>50</v>
      </c>
      <c r="D40" s="63">
        <v>20</v>
      </c>
      <c r="E40" s="63">
        <v>20</v>
      </c>
      <c r="F40" s="63">
        <v>25</v>
      </c>
      <c r="G40" s="63">
        <v>4</v>
      </c>
      <c r="H40" s="63">
        <v>2</v>
      </c>
      <c r="I40" s="63">
        <v>12</v>
      </c>
      <c r="J40" s="63">
        <v>14</v>
      </c>
      <c r="K40" s="63">
        <v>17</v>
      </c>
      <c r="L40" s="63">
        <v>10</v>
      </c>
      <c r="M40" s="63">
        <v>9</v>
      </c>
      <c r="N40" s="63">
        <v>14</v>
      </c>
      <c r="O40" s="63">
        <v>8</v>
      </c>
    </row>
    <row r="41" spans="1:15" s="11" customFormat="1" ht="15.6" customHeight="1">
      <c r="A41" s="87">
        <v>32</v>
      </c>
      <c r="B41" s="88" t="s">
        <v>150</v>
      </c>
      <c r="C41" s="63">
        <f>'1A'!E40</f>
        <v>56</v>
      </c>
      <c r="D41" s="63">
        <v>38</v>
      </c>
      <c r="E41" s="63">
        <v>33</v>
      </c>
      <c r="F41" s="63">
        <v>9</v>
      </c>
      <c r="G41" s="63">
        <v>26</v>
      </c>
      <c r="H41" s="63">
        <v>16</v>
      </c>
      <c r="I41" s="63">
        <v>20</v>
      </c>
      <c r="J41" s="63">
        <v>22</v>
      </c>
      <c r="K41" s="63">
        <v>17</v>
      </c>
      <c r="L41" s="63">
        <v>0</v>
      </c>
      <c r="M41" s="63">
        <v>35</v>
      </c>
      <c r="N41" s="63">
        <v>34</v>
      </c>
      <c r="O41" s="63">
        <v>16</v>
      </c>
    </row>
    <row r="42" spans="1:15" s="11" customFormat="1" ht="15.6" customHeight="1">
      <c r="A42" s="87">
        <v>33</v>
      </c>
      <c r="B42" s="88" t="s">
        <v>151</v>
      </c>
      <c r="C42" s="63">
        <f>'1A'!E41</f>
        <v>5</v>
      </c>
      <c r="D42" s="63">
        <v>1</v>
      </c>
      <c r="E42" s="63">
        <v>2</v>
      </c>
      <c r="F42" s="63">
        <v>1</v>
      </c>
      <c r="G42" s="63">
        <v>3</v>
      </c>
      <c r="H42" s="63">
        <v>1</v>
      </c>
      <c r="I42" s="63">
        <v>1</v>
      </c>
      <c r="J42" s="63">
        <v>2</v>
      </c>
      <c r="K42" s="63"/>
      <c r="L42" s="63">
        <v>1</v>
      </c>
      <c r="M42" s="63">
        <v>1</v>
      </c>
      <c r="N42" s="63">
        <v>4</v>
      </c>
      <c r="O42" s="63">
        <v>2</v>
      </c>
    </row>
    <row r="43" spans="1:15" s="11" customFormat="1" ht="15.6" customHeight="1">
      <c r="A43" s="87">
        <v>34</v>
      </c>
      <c r="B43" s="88" t="s">
        <v>152</v>
      </c>
      <c r="C43" s="63">
        <f>'1A'!E42</f>
        <v>108</v>
      </c>
      <c r="D43" s="63">
        <v>47</v>
      </c>
      <c r="E43" s="63">
        <v>51</v>
      </c>
      <c r="F43" s="63">
        <v>0</v>
      </c>
      <c r="G43" s="63">
        <v>3</v>
      </c>
      <c r="H43" s="63">
        <v>0</v>
      </c>
      <c r="I43" s="63">
        <v>0</v>
      </c>
      <c r="J43" s="63">
        <v>0</v>
      </c>
      <c r="K43" s="63">
        <v>0</v>
      </c>
      <c r="L43" s="63">
        <v>0</v>
      </c>
      <c r="M43" s="63">
        <v>0</v>
      </c>
      <c r="N43" s="63">
        <v>69</v>
      </c>
      <c r="O43" s="63">
        <v>54</v>
      </c>
    </row>
    <row r="44" spans="1:15" s="11" customFormat="1" ht="15.6" customHeight="1">
      <c r="A44" s="87">
        <v>35</v>
      </c>
      <c r="B44" s="88" t="s">
        <v>153</v>
      </c>
      <c r="C44" s="63">
        <f>'1A'!E43</f>
        <v>9</v>
      </c>
      <c r="D44" s="63">
        <v>3</v>
      </c>
      <c r="E44" s="63">
        <v>6</v>
      </c>
      <c r="F44" s="63">
        <v>3</v>
      </c>
      <c r="G44" s="63">
        <v>9</v>
      </c>
      <c r="H44" s="63">
        <v>0</v>
      </c>
      <c r="I44" s="63">
        <v>4</v>
      </c>
      <c r="J44" s="63">
        <v>1</v>
      </c>
      <c r="K44" s="63">
        <v>2</v>
      </c>
      <c r="L44" s="63">
        <v>2</v>
      </c>
      <c r="M44" s="63">
        <v>5</v>
      </c>
      <c r="N44" s="63">
        <v>9</v>
      </c>
      <c r="O44" s="63">
        <v>5</v>
      </c>
    </row>
    <row r="45" spans="1:15" s="11" customFormat="1" ht="15.6" customHeight="1">
      <c r="A45" s="87">
        <v>36</v>
      </c>
      <c r="B45" s="88" t="s">
        <v>154</v>
      </c>
      <c r="C45" s="63">
        <f>'1A'!E44</f>
        <v>0</v>
      </c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</row>
    <row r="46" spans="1:15" s="11" customFormat="1" ht="15.6" customHeight="1">
      <c r="A46" s="87">
        <v>37</v>
      </c>
      <c r="B46" s="88" t="s">
        <v>155</v>
      </c>
      <c r="C46" s="63">
        <f>'1A'!E45</f>
        <v>118</v>
      </c>
      <c r="D46" s="87">
        <v>18</v>
      </c>
      <c r="E46" s="87">
        <v>14</v>
      </c>
      <c r="F46" s="87">
        <v>0</v>
      </c>
      <c r="G46" s="87">
        <v>118</v>
      </c>
      <c r="H46" s="87">
        <v>1</v>
      </c>
      <c r="I46" s="87">
        <v>1</v>
      </c>
      <c r="J46" s="87">
        <v>1</v>
      </c>
      <c r="K46" s="87">
        <v>0</v>
      </c>
      <c r="L46" s="87">
        <v>1</v>
      </c>
      <c r="M46" s="87">
        <v>0</v>
      </c>
      <c r="N46" s="87">
        <v>118</v>
      </c>
      <c r="O46" s="87">
        <v>111</v>
      </c>
    </row>
    <row r="47" spans="1:15" s="11" customFormat="1" ht="15.6" customHeight="1">
      <c r="A47" s="87">
        <v>38</v>
      </c>
      <c r="B47" s="88" t="s">
        <v>156</v>
      </c>
      <c r="C47" s="63">
        <f>'1A'!E46</f>
        <v>46</v>
      </c>
      <c r="D47" s="87">
        <v>14</v>
      </c>
      <c r="E47" s="87">
        <v>10</v>
      </c>
      <c r="F47" s="87"/>
      <c r="G47" s="87">
        <v>29</v>
      </c>
      <c r="H47" s="87">
        <v>3</v>
      </c>
      <c r="I47" s="87">
        <v>1</v>
      </c>
      <c r="J47" s="87">
        <v>9</v>
      </c>
      <c r="K47" s="87"/>
      <c r="L47" s="87">
        <v>2</v>
      </c>
      <c r="M47" s="87">
        <v>2</v>
      </c>
      <c r="N47" s="87">
        <v>42</v>
      </c>
      <c r="O47" s="87">
        <v>33</v>
      </c>
    </row>
    <row r="48" spans="1:15" s="11" customFormat="1" ht="15.6" customHeight="1">
      <c r="A48" s="87">
        <v>39</v>
      </c>
      <c r="B48" s="88" t="s">
        <v>157</v>
      </c>
      <c r="C48" s="63">
        <f>'1A'!E47</f>
        <v>0</v>
      </c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</row>
    <row r="49" spans="1:15" s="11" customFormat="1" ht="15.6" customHeight="1">
      <c r="A49" s="87">
        <v>40</v>
      </c>
      <c r="B49" s="88" t="s">
        <v>158</v>
      </c>
      <c r="C49" s="63">
        <f>'1A'!E48</f>
        <v>0</v>
      </c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104"/>
    </row>
    <row r="50" spans="1:15" s="11" customFormat="1" ht="15.6" customHeight="1">
      <c r="A50" s="87">
        <v>41</v>
      </c>
      <c r="B50" s="88" t="s">
        <v>159</v>
      </c>
      <c r="C50" s="63">
        <f>'1A'!E49</f>
        <v>29</v>
      </c>
      <c r="D50" s="104">
        <v>26</v>
      </c>
      <c r="E50" s="104">
        <v>28</v>
      </c>
      <c r="F50" s="104">
        <v>0</v>
      </c>
      <c r="G50" s="104">
        <v>0</v>
      </c>
      <c r="H50" s="104">
        <v>22</v>
      </c>
      <c r="I50" s="104">
        <v>0</v>
      </c>
      <c r="J50" s="104">
        <v>2</v>
      </c>
      <c r="K50" s="104">
        <v>1</v>
      </c>
      <c r="L50" s="104">
        <v>0</v>
      </c>
      <c r="M50" s="104">
        <v>3</v>
      </c>
      <c r="N50" s="104">
        <v>0</v>
      </c>
      <c r="O50" s="104">
        <v>23</v>
      </c>
    </row>
    <row r="51" spans="1:15" s="11" customFormat="1" ht="15.6" customHeight="1">
      <c r="A51" s="87">
        <v>42</v>
      </c>
      <c r="B51" s="88" t="s">
        <v>160</v>
      </c>
      <c r="C51" s="63">
        <f>'1A'!E50</f>
        <v>1</v>
      </c>
      <c r="D51" s="104"/>
      <c r="E51" s="104">
        <v>1</v>
      </c>
      <c r="F51" s="104">
        <v>1</v>
      </c>
      <c r="G51" s="104">
        <v>1</v>
      </c>
      <c r="H51" s="104"/>
      <c r="I51" s="104"/>
      <c r="J51" s="104"/>
      <c r="K51" s="104"/>
      <c r="L51" s="104"/>
      <c r="M51" s="104"/>
      <c r="N51" s="104"/>
      <c r="O51" s="104"/>
    </row>
    <row r="52" spans="1:15" s="11" customFormat="1" ht="15.6" customHeight="1">
      <c r="A52" s="87">
        <v>43</v>
      </c>
      <c r="B52" s="88" t="s">
        <v>161</v>
      </c>
      <c r="C52" s="63">
        <f>'1A'!E51</f>
        <v>0</v>
      </c>
      <c r="D52" s="104"/>
      <c r="E52" s="104"/>
      <c r="F52" s="104"/>
      <c r="G52" s="104"/>
      <c r="H52" s="104"/>
      <c r="I52" s="104"/>
      <c r="J52" s="104"/>
      <c r="K52" s="104"/>
      <c r="L52" s="104"/>
      <c r="M52" s="104"/>
      <c r="N52" s="104"/>
      <c r="O52" s="104"/>
    </row>
    <row r="53" spans="1:15" s="11" customFormat="1" ht="15.6" customHeight="1">
      <c r="A53" s="87">
        <v>44</v>
      </c>
      <c r="B53" s="88" t="s">
        <v>162</v>
      </c>
      <c r="C53" s="63">
        <f>'1A'!E52</f>
        <v>24</v>
      </c>
      <c r="D53" s="104">
        <v>24</v>
      </c>
      <c r="E53" s="104">
        <v>24</v>
      </c>
      <c r="F53" s="104"/>
      <c r="G53" s="104"/>
      <c r="H53" s="104"/>
      <c r="I53" s="104">
        <v>24</v>
      </c>
      <c r="J53" s="104">
        <v>24</v>
      </c>
      <c r="K53" s="104">
        <v>24</v>
      </c>
      <c r="L53" s="104"/>
      <c r="M53" s="104"/>
      <c r="N53" s="104"/>
      <c r="O53" s="104"/>
    </row>
    <row r="54" spans="1:15" s="11" customFormat="1" ht="15.6" customHeight="1">
      <c r="A54" s="87">
        <v>45</v>
      </c>
      <c r="B54" s="88" t="s">
        <v>163</v>
      </c>
      <c r="C54" s="63">
        <f>'1A'!E53</f>
        <v>63</v>
      </c>
      <c r="D54" s="104">
        <v>32</v>
      </c>
      <c r="E54" s="104">
        <v>63</v>
      </c>
      <c r="F54" s="104">
        <v>0</v>
      </c>
      <c r="G54" s="104">
        <v>0</v>
      </c>
      <c r="H54" s="104">
        <v>0</v>
      </c>
      <c r="I54" s="104">
        <v>0</v>
      </c>
      <c r="J54" s="104">
        <v>0</v>
      </c>
      <c r="K54" s="104">
        <v>25</v>
      </c>
      <c r="L54" s="104">
        <v>17</v>
      </c>
      <c r="M54" s="104">
        <v>0</v>
      </c>
      <c r="N54" s="104">
        <v>0</v>
      </c>
      <c r="O54" s="104">
        <v>0</v>
      </c>
    </row>
    <row r="55" spans="1:15" s="11" customFormat="1" ht="15.6" customHeight="1">
      <c r="A55" s="87">
        <v>46</v>
      </c>
      <c r="B55" s="88" t="s">
        <v>164</v>
      </c>
      <c r="C55" s="63">
        <f>'1A'!E54</f>
        <v>13</v>
      </c>
      <c r="D55" s="104">
        <v>13</v>
      </c>
      <c r="E55" s="104">
        <v>7</v>
      </c>
      <c r="F55" s="104">
        <v>0</v>
      </c>
      <c r="G55" s="104">
        <v>0</v>
      </c>
      <c r="H55" s="104">
        <v>3</v>
      </c>
      <c r="I55" s="104">
        <v>1</v>
      </c>
      <c r="J55" s="104">
        <v>2</v>
      </c>
      <c r="K55" s="104">
        <v>1</v>
      </c>
      <c r="L55" s="104">
        <v>0</v>
      </c>
      <c r="M55" s="104">
        <v>3</v>
      </c>
      <c r="N55" s="104">
        <v>10</v>
      </c>
      <c r="O55" s="104">
        <v>5</v>
      </c>
    </row>
    <row r="56" spans="1:15" s="11" customFormat="1" ht="15.6" customHeight="1">
      <c r="A56" s="87">
        <v>47</v>
      </c>
      <c r="B56" s="88" t="s">
        <v>165</v>
      </c>
      <c r="C56" s="63">
        <f>'1A'!E55</f>
        <v>52</v>
      </c>
      <c r="D56" s="104">
        <v>32</v>
      </c>
      <c r="E56" s="104">
        <v>0</v>
      </c>
      <c r="F56" s="104">
        <v>0</v>
      </c>
      <c r="G56" s="104">
        <v>0</v>
      </c>
      <c r="H56" s="104">
        <v>0</v>
      </c>
      <c r="I56" s="104">
        <v>0</v>
      </c>
      <c r="J56" s="104">
        <v>2</v>
      </c>
      <c r="K56" s="104">
        <v>0</v>
      </c>
      <c r="L56" s="104">
        <v>2</v>
      </c>
      <c r="M56" s="104">
        <v>6</v>
      </c>
      <c r="N56" s="104">
        <v>0</v>
      </c>
      <c r="O56" s="104">
        <v>10</v>
      </c>
    </row>
    <row r="57" spans="1:15" s="11" customFormat="1" ht="15.6" customHeight="1">
      <c r="A57" s="87">
        <v>48</v>
      </c>
      <c r="B57" s="88" t="s">
        <v>166</v>
      </c>
      <c r="C57" s="63">
        <f>'1A'!E56</f>
        <v>22</v>
      </c>
      <c r="D57" s="104">
        <v>13</v>
      </c>
      <c r="E57" s="104">
        <v>16</v>
      </c>
      <c r="F57" s="104">
        <v>0</v>
      </c>
      <c r="G57" s="104">
        <v>1</v>
      </c>
      <c r="H57" s="104">
        <v>1</v>
      </c>
      <c r="I57" s="104">
        <v>0</v>
      </c>
      <c r="J57" s="104">
        <v>3</v>
      </c>
      <c r="K57" s="104">
        <v>0</v>
      </c>
      <c r="L57" s="104">
        <v>3</v>
      </c>
      <c r="M57" s="104">
        <v>0</v>
      </c>
      <c r="N57" s="104">
        <v>19</v>
      </c>
      <c r="O57" s="104">
        <v>10</v>
      </c>
    </row>
    <row r="58" spans="1:15" s="11" customFormat="1" ht="15.6" customHeight="1">
      <c r="A58" s="87">
        <v>49</v>
      </c>
      <c r="B58" s="88" t="s">
        <v>167</v>
      </c>
      <c r="C58" s="63">
        <f>'1A'!E57</f>
        <v>0</v>
      </c>
      <c r="D58" s="104"/>
      <c r="E58" s="104"/>
      <c r="F58" s="104"/>
      <c r="G58" s="104"/>
      <c r="H58" s="104"/>
      <c r="I58" s="104"/>
      <c r="J58" s="104"/>
      <c r="K58" s="104"/>
      <c r="L58" s="104"/>
      <c r="M58" s="104"/>
      <c r="N58" s="104"/>
      <c r="O58" s="104"/>
    </row>
    <row r="59" spans="1:15" s="11" customFormat="1" ht="15.6" customHeight="1">
      <c r="A59" s="87">
        <v>50</v>
      </c>
      <c r="B59" s="88" t="s">
        <v>168</v>
      </c>
      <c r="C59" s="63">
        <f>'1A'!E58</f>
        <v>6</v>
      </c>
      <c r="D59" s="104">
        <v>6</v>
      </c>
      <c r="E59" s="104"/>
      <c r="F59" s="104"/>
      <c r="G59" s="104"/>
      <c r="H59" s="104"/>
      <c r="I59" s="104"/>
      <c r="J59" s="104"/>
      <c r="K59" s="104"/>
      <c r="L59" s="104"/>
      <c r="M59" s="104"/>
      <c r="N59" s="104">
        <v>6</v>
      </c>
      <c r="O59" s="104">
        <v>6</v>
      </c>
    </row>
    <row r="60" spans="1:15" s="11" customFormat="1" ht="15.6" customHeight="1">
      <c r="A60" s="87">
        <v>51</v>
      </c>
      <c r="B60" s="88" t="s">
        <v>169</v>
      </c>
      <c r="C60" s="63">
        <f>'1A'!E59</f>
        <v>0</v>
      </c>
      <c r="D60" s="104"/>
      <c r="E60" s="104"/>
      <c r="F60" s="104"/>
      <c r="G60" s="104"/>
      <c r="H60" s="104"/>
      <c r="I60" s="104"/>
      <c r="J60" s="104"/>
      <c r="K60" s="104"/>
      <c r="L60" s="104"/>
      <c r="M60" s="104"/>
      <c r="N60" s="104"/>
      <c r="O60" s="104"/>
    </row>
    <row r="61" spans="1:15" s="11" customFormat="1" ht="15.6" customHeight="1">
      <c r="A61" s="87">
        <v>52</v>
      </c>
      <c r="B61" s="88" t="s">
        <v>170</v>
      </c>
      <c r="C61" s="63">
        <f>'1A'!E60</f>
        <v>0</v>
      </c>
      <c r="D61" s="104"/>
      <c r="E61" s="104"/>
      <c r="F61" s="104"/>
      <c r="G61" s="104"/>
      <c r="H61" s="104"/>
      <c r="I61" s="104"/>
      <c r="J61" s="104"/>
      <c r="K61" s="104"/>
      <c r="L61" s="104"/>
      <c r="M61" s="104"/>
      <c r="N61" s="104"/>
      <c r="O61" s="104"/>
    </row>
    <row r="62" spans="1:15" s="11" customFormat="1" ht="15.6" customHeight="1">
      <c r="A62" s="87">
        <v>53</v>
      </c>
      <c r="B62" s="88" t="s">
        <v>171</v>
      </c>
      <c r="C62" s="63">
        <f>'1A'!E61</f>
        <v>1</v>
      </c>
      <c r="D62" s="104">
        <v>0</v>
      </c>
      <c r="E62" s="104">
        <v>1</v>
      </c>
      <c r="F62" s="104">
        <v>0</v>
      </c>
      <c r="G62" s="104">
        <v>0</v>
      </c>
      <c r="H62" s="104">
        <v>0</v>
      </c>
      <c r="I62" s="104">
        <v>0</v>
      </c>
      <c r="J62" s="104">
        <v>1</v>
      </c>
      <c r="K62" s="104">
        <v>1</v>
      </c>
      <c r="L62" s="104">
        <v>0</v>
      </c>
      <c r="M62" s="104">
        <v>0</v>
      </c>
      <c r="N62" s="104">
        <v>0</v>
      </c>
      <c r="O62" s="104">
        <v>0</v>
      </c>
    </row>
    <row r="63" spans="1:15" s="11" customFormat="1" ht="15.6" customHeight="1">
      <c r="A63" s="87">
        <v>54</v>
      </c>
      <c r="B63" s="88" t="s">
        <v>172</v>
      </c>
      <c r="C63" s="63">
        <f>'1A'!E62</f>
        <v>0</v>
      </c>
      <c r="D63" s="104"/>
      <c r="E63" s="104"/>
      <c r="F63" s="104"/>
      <c r="G63" s="104"/>
      <c r="H63" s="104"/>
      <c r="I63" s="104"/>
      <c r="J63" s="104"/>
      <c r="K63" s="104"/>
      <c r="L63" s="104"/>
      <c r="M63" s="104"/>
      <c r="N63" s="104"/>
      <c r="O63" s="104"/>
    </row>
    <row r="64" spans="1:15" s="11" customFormat="1" ht="15.6" customHeight="1">
      <c r="A64" s="87">
        <v>55</v>
      </c>
      <c r="B64" s="88" t="s">
        <v>173</v>
      </c>
      <c r="C64" s="63">
        <f>'1A'!E63</f>
        <v>9</v>
      </c>
      <c r="D64" s="104">
        <v>3</v>
      </c>
      <c r="E64" s="104">
        <v>8</v>
      </c>
      <c r="F64" s="104">
        <v>0</v>
      </c>
      <c r="G64" s="104">
        <v>1</v>
      </c>
      <c r="H64" s="104">
        <v>0</v>
      </c>
      <c r="I64" s="104">
        <v>1</v>
      </c>
      <c r="J64" s="104">
        <v>0</v>
      </c>
      <c r="K64" s="104">
        <v>1</v>
      </c>
      <c r="L64" s="104">
        <v>2</v>
      </c>
      <c r="M64" s="104">
        <v>0</v>
      </c>
      <c r="N64" s="104">
        <v>8</v>
      </c>
      <c r="O64" s="104">
        <v>7</v>
      </c>
    </row>
    <row r="65" spans="1:15" s="11" customFormat="1" ht="15.6" customHeight="1">
      <c r="A65" s="87">
        <v>56</v>
      </c>
      <c r="B65" s="88" t="s">
        <v>174</v>
      </c>
      <c r="C65" s="63">
        <f>'1A'!E64</f>
        <v>18</v>
      </c>
      <c r="D65" s="104">
        <v>0</v>
      </c>
      <c r="E65" s="104">
        <v>18</v>
      </c>
      <c r="F65" s="104">
        <v>0</v>
      </c>
      <c r="G65" s="104">
        <v>18</v>
      </c>
      <c r="H65" s="104">
        <v>0</v>
      </c>
      <c r="I65" s="104">
        <v>0</v>
      </c>
      <c r="J65" s="104">
        <v>0</v>
      </c>
      <c r="K65" s="104">
        <v>0</v>
      </c>
      <c r="L65" s="104">
        <v>0</v>
      </c>
      <c r="M65" s="104">
        <v>0</v>
      </c>
      <c r="N65" s="104">
        <v>18</v>
      </c>
      <c r="O65" s="104">
        <v>0</v>
      </c>
    </row>
    <row r="66" spans="1:15" s="11" customFormat="1" ht="15.6" customHeight="1">
      <c r="A66" s="87">
        <v>57</v>
      </c>
      <c r="B66" s="88" t="s">
        <v>175</v>
      </c>
      <c r="C66" s="63">
        <f>'1A'!E65</f>
        <v>75</v>
      </c>
      <c r="D66" s="104">
        <v>7</v>
      </c>
      <c r="E66" s="104">
        <v>70</v>
      </c>
      <c r="F66" s="104">
        <v>0</v>
      </c>
      <c r="G66" s="104">
        <v>7</v>
      </c>
      <c r="H66" s="104">
        <v>2</v>
      </c>
      <c r="I66" s="104">
        <v>1</v>
      </c>
      <c r="J66" s="104">
        <v>23</v>
      </c>
      <c r="K66" s="104">
        <v>2</v>
      </c>
      <c r="L66" s="104">
        <v>7</v>
      </c>
      <c r="M66" s="104">
        <v>14</v>
      </c>
      <c r="N66" s="104">
        <v>71</v>
      </c>
      <c r="O66" s="104">
        <v>42</v>
      </c>
    </row>
    <row r="67" spans="1:15" s="11" customFormat="1" ht="15.6" customHeight="1">
      <c r="A67" s="87">
        <v>58</v>
      </c>
      <c r="B67" s="88" t="s">
        <v>176</v>
      </c>
      <c r="C67" s="63">
        <f>'1A'!E66</f>
        <v>12</v>
      </c>
      <c r="D67" s="104">
        <v>12</v>
      </c>
      <c r="E67" s="104">
        <v>9</v>
      </c>
      <c r="F67" s="104">
        <v>0</v>
      </c>
      <c r="G67" s="104">
        <v>0</v>
      </c>
      <c r="H67" s="104">
        <v>1</v>
      </c>
      <c r="I67" s="104">
        <v>0</v>
      </c>
      <c r="J67" s="104">
        <v>2</v>
      </c>
      <c r="K67" s="104">
        <v>1</v>
      </c>
      <c r="L67" s="104">
        <v>0</v>
      </c>
      <c r="M67" s="104">
        <v>0</v>
      </c>
      <c r="N67" s="104">
        <v>11</v>
      </c>
      <c r="O67" s="104">
        <v>3</v>
      </c>
    </row>
    <row r="68" spans="1:15" s="11" customFormat="1" ht="15.6" customHeight="1">
      <c r="A68" s="87">
        <v>59</v>
      </c>
      <c r="B68" s="88" t="s">
        <v>177</v>
      </c>
      <c r="C68" s="63">
        <f>'1A'!E67</f>
        <v>3</v>
      </c>
      <c r="D68" s="104">
        <v>3</v>
      </c>
      <c r="E68" s="104">
        <v>3</v>
      </c>
      <c r="F68" s="104"/>
      <c r="G68" s="104"/>
      <c r="H68" s="104"/>
      <c r="I68" s="104"/>
      <c r="J68" s="104">
        <v>3</v>
      </c>
      <c r="K68" s="104"/>
      <c r="L68" s="104"/>
      <c r="M68" s="104"/>
      <c r="N68" s="104"/>
      <c r="O68" s="104"/>
    </row>
    <row r="69" spans="1:15" s="11" customFormat="1" ht="15.6" customHeight="1">
      <c r="A69" s="87">
        <v>60</v>
      </c>
      <c r="B69" s="88" t="s">
        <v>178</v>
      </c>
      <c r="C69" s="63">
        <f>'1A'!E68</f>
        <v>166</v>
      </c>
      <c r="D69" s="104">
        <v>47</v>
      </c>
      <c r="E69" s="104">
        <v>94</v>
      </c>
      <c r="F69" s="104">
        <v>0</v>
      </c>
      <c r="G69" s="104">
        <v>0</v>
      </c>
      <c r="H69" s="104">
        <v>11</v>
      </c>
      <c r="I69" s="104">
        <v>0</v>
      </c>
      <c r="J69" s="104">
        <v>20</v>
      </c>
      <c r="K69" s="104">
        <v>8</v>
      </c>
      <c r="L69" s="104">
        <v>0</v>
      </c>
      <c r="M69" s="104">
        <v>0</v>
      </c>
      <c r="N69" s="104">
        <v>6</v>
      </c>
      <c r="O69" s="104">
        <v>4</v>
      </c>
    </row>
    <row r="70" spans="1:15" s="11" customFormat="1" ht="15.6" customHeight="1">
      <c r="A70" s="87">
        <v>61</v>
      </c>
      <c r="B70" s="88" t="s">
        <v>179</v>
      </c>
      <c r="C70" s="63">
        <f>'1A'!E69</f>
        <v>0</v>
      </c>
      <c r="D70" s="104"/>
      <c r="E70" s="104"/>
      <c r="F70" s="104"/>
      <c r="G70" s="104"/>
      <c r="H70" s="104"/>
      <c r="I70" s="104"/>
      <c r="J70" s="104"/>
      <c r="K70" s="104"/>
      <c r="L70" s="104"/>
      <c r="M70" s="104"/>
      <c r="N70" s="104"/>
      <c r="O70" s="104"/>
    </row>
    <row r="71" spans="1:15" s="11" customFormat="1" ht="15.6" customHeight="1">
      <c r="A71" s="87">
        <v>62</v>
      </c>
      <c r="B71" s="88" t="s">
        <v>180</v>
      </c>
      <c r="C71" s="63">
        <f>'1A'!E70</f>
        <v>73</v>
      </c>
      <c r="D71" s="104">
        <v>0</v>
      </c>
      <c r="E71" s="104">
        <v>73</v>
      </c>
      <c r="F71" s="104">
        <v>0</v>
      </c>
      <c r="G71" s="104">
        <v>73</v>
      </c>
      <c r="H71" s="104">
        <v>0</v>
      </c>
      <c r="I71" s="104">
        <v>0</v>
      </c>
      <c r="J71" s="104">
        <v>0</v>
      </c>
      <c r="K71" s="104">
        <v>0</v>
      </c>
      <c r="L71" s="104">
        <v>0</v>
      </c>
      <c r="M71" s="104">
        <v>0</v>
      </c>
      <c r="N71" s="104">
        <v>73</v>
      </c>
      <c r="O71" s="104">
        <v>0</v>
      </c>
    </row>
    <row r="72" spans="1:15" s="11" customFormat="1" ht="15.6" customHeight="1">
      <c r="A72" s="87">
        <v>63</v>
      </c>
      <c r="B72" s="88" t="s">
        <v>181</v>
      </c>
      <c r="C72" s="63">
        <f>'1A'!E71</f>
        <v>0</v>
      </c>
      <c r="D72" s="104"/>
      <c r="E72" s="104"/>
      <c r="F72" s="104"/>
      <c r="G72" s="104"/>
      <c r="H72" s="104"/>
      <c r="I72" s="104"/>
      <c r="J72" s="104"/>
      <c r="K72" s="104"/>
      <c r="L72" s="104"/>
      <c r="M72" s="104"/>
      <c r="N72" s="104"/>
      <c r="O72" s="104"/>
    </row>
    <row r="73" spans="1:15" s="11" customFormat="1" ht="15.6" customHeight="1">
      <c r="A73" s="87">
        <v>64</v>
      </c>
      <c r="B73" s="88" t="s">
        <v>182</v>
      </c>
      <c r="C73" s="63">
        <f>'1A'!E72</f>
        <v>40</v>
      </c>
      <c r="D73" s="104">
        <v>7</v>
      </c>
      <c r="E73" s="104">
        <v>9</v>
      </c>
      <c r="F73" s="104">
        <v>0</v>
      </c>
      <c r="G73" s="104">
        <v>0</v>
      </c>
      <c r="H73" s="104">
        <v>0</v>
      </c>
      <c r="I73" s="104">
        <v>0</v>
      </c>
      <c r="J73" s="104">
        <v>1</v>
      </c>
      <c r="K73" s="104">
        <v>0</v>
      </c>
      <c r="L73" s="104">
        <v>0</v>
      </c>
      <c r="M73" s="104">
        <v>0</v>
      </c>
      <c r="N73" s="104">
        <v>12</v>
      </c>
      <c r="O73" s="104">
        <v>8</v>
      </c>
    </row>
    <row r="74" spans="1:15" s="11" customFormat="1" ht="15.6" customHeight="1">
      <c r="A74" s="87">
        <v>65</v>
      </c>
      <c r="B74" s="88" t="s">
        <v>183</v>
      </c>
      <c r="C74" s="63">
        <f>'1A'!E73</f>
        <v>37</v>
      </c>
      <c r="D74" s="104">
        <v>35</v>
      </c>
      <c r="E74" s="104">
        <v>15</v>
      </c>
      <c r="F74" s="104">
        <v>0</v>
      </c>
      <c r="G74" s="104">
        <v>2</v>
      </c>
      <c r="H74" s="104">
        <v>1</v>
      </c>
      <c r="I74" s="104">
        <v>0</v>
      </c>
      <c r="J74" s="104">
        <v>4</v>
      </c>
      <c r="K74" s="104">
        <v>0</v>
      </c>
      <c r="L74" s="104">
        <v>6</v>
      </c>
      <c r="M74" s="104">
        <v>1</v>
      </c>
      <c r="N74" s="104">
        <v>26</v>
      </c>
      <c r="O74" s="104">
        <v>7</v>
      </c>
    </row>
    <row r="75" spans="1:15" s="11" customFormat="1" ht="15.6" customHeight="1">
      <c r="A75" s="87">
        <v>66</v>
      </c>
      <c r="B75" s="88" t="s">
        <v>184</v>
      </c>
      <c r="C75" s="63">
        <f>'1A'!E74</f>
        <v>7</v>
      </c>
      <c r="D75" s="104">
        <v>0</v>
      </c>
      <c r="E75" s="104">
        <v>7</v>
      </c>
      <c r="F75" s="104">
        <v>0</v>
      </c>
      <c r="G75" s="104">
        <v>0</v>
      </c>
      <c r="H75" s="104">
        <v>0</v>
      </c>
      <c r="I75" s="104">
        <v>0</v>
      </c>
      <c r="J75" s="104">
        <v>0</v>
      </c>
      <c r="K75" s="104">
        <v>0</v>
      </c>
      <c r="L75" s="104">
        <v>0</v>
      </c>
      <c r="M75" s="104">
        <v>0</v>
      </c>
      <c r="N75" s="104">
        <v>7</v>
      </c>
      <c r="O75" s="104">
        <v>6</v>
      </c>
    </row>
    <row r="76" spans="1:15" s="11" customFormat="1" ht="15.6" customHeight="1">
      <c r="A76" s="87">
        <v>67</v>
      </c>
      <c r="B76" s="88" t="s">
        <v>185</v>
      </c>
      <c r="C76" s="63">
        <f>'1A'!E75</f>
        <v>33</v>
      </c>
      <c r="D76" s="104">
        <v>33</v>
      </c>
      <c r="E76" s="104">
        <v>0</v>
      </c>
      <c r="F76" s="104">
        <v>0</v>
      </c>
      <c r="G76" s="104">
        <v>33</v>
      </c>
      <c r="H76" s="104">
        <v>0</v>
      </c>
      <c r="I76" s="104">
        <v>0</v>
      </c>
      <c r="J76" s="104">
        <v>0</v>
      </c>
      <c r="K76" s="104">
        <v>0</v>
      </c>
      <c r="L76" s="104">
        <v>0</v>
      </c>
      <c r="M76" s="104">
        <v>0</v>
      </c>
      <c r="N76" s="104">
        <v>18</v>
      </c>
      <c r="O76" s="104">
        <v>15</v>
      </c>
    </row>
    <row r="77" spans="1:15" s="11" customFormat="1" ht="15.6" customHeight="1">
      <c r="A77" s="87">
        <v>68</v>
      </c>
      <c r="B77" s="88" t="s">
        <v>186</v>
      </c>
      <c r="C77" s="63">
        <f>'1A'!E76</f>
        <v>129</v>
      </c>
      <c r="D77" s="104">
        <v>51</v>
      </c>
      <c r="E77" s="104">
        <v>65</v>
      </c>
      <c r="F77" s="104">
        <v>3</v>
      </c>
      <c r="G77" s="104">
        <v>74</v>
      </c>
      <c r="H77" s="104">
        <v>2</v>
      </c>
      <c r="I77" s="104">
        <v>0</v>
      </c>
      <c r="J77" s="104">
        <v>18</v>
      </c>
      <c r="K77" s="104">
        <v>2</v>
      </c>
      <c r="L77" s="104">
        <v>21</v>
      </c>
      <c r="M77" s="104">
        <v>10</v>
      </c>
      <c r="N77" s="104">
        <v>86</v>
      </c>
      <c r="O77" s="104">
        <v>76</v>
      </c>
    </row>
    <row r="78" spans="1:15" s="11" customFormat="1" ht="15.6" customHeight="1">
      <c r="A78" s="87">
        <v>69</v>
      </c>
      <c r="B78" s="88" t="s">
        <v>187</v>
      </c>
      <c r="C78" s="63">
        <f>'1A'!E77</f>
        <v>56</v>
      </c>
      <c r="D78" s="104">
        <v>12</v>
      </c>
      <c r="E78" s="104">
        <v>55</v>
      </c>
      <c r="F78" s="104">
        <v>0</v>
      </c>
      <c r="G78" s="104">
        <v>56</v>
      </c>
      <c r="H78" s="104">
        <v>0</v>
      </c>
      <c r="I78" s="104">
        <v>0</v>
      </c>
      <c r="J78" s="104">
        <v>0</v>
      </c>
      <c r="K78" s="104">
        <v>0</v>
      </c>
      <c r="L78" s="104">
        <v>0</v>
      </c>
      <c r="M78" s="104">
        <v>0</v>
      </c>
      <c r="N78" s="104">
        <v>45</v>
      </c>
      <c r="O78" s="104">
        <v>0</v>
      </c>
    </row>
    <row r="79" spans="1:15" s="11" customFormat="1" ht="15.6" customHeight="1">
      <c r="A79" s="87">
        <v>70</v>
      </c>
      <c r="B79" s="88" t="s">
        <v>188</v>
      </c>
      <c r="C79" s="63">
        <f>'1A'!E78</f>
        <v>16</v>
      </c>
      <c r="D79" s="104">
        <v>7</v>
      </c>
      <c r="E79" s="104">
        <v>9</v>
      </c>
      <c r="F79" s="104">
        <v>0</v>
      </c>
      <c r="G79" s="104">
        <v>0</v>
      </c>
      <c r="H79" s="104">
        <v>0</v>
      </c>
      <c r="I79" s="104">
        <v>0</v>
      </c>
      <c r="J79" s="104">
        <v>0</v>
      </c>
      <c r="K79" s="104">
        <v>0</v>
      </c>
      <c r="L79" s="104">
        <v>0</v>
      </c>
      <c r="M79" s="104">
        <v>0</v>
      </c>
      <c r="N79" s="104">
        <v>12</v>
      </c>
      <c r="O79" s="104">
        <v>8</v>
      </c>
    </row>
    <row r="80" spans="1:15" s="11" customFormat="1" ht="15.6" customHeight="1">
      <c r="A80" s="87">
        <v>71</v>
      </c>
      <c r="B80" s="88" t="s">
        <v>189</v>
      </c>
      <c r="C80" s="63">
        <f>'1A'!E79</f>
        <v>0</v>
      </c>
      <c r="D80" s="104"/>
      <c r="E80" s="104"/>
      <c r="F80" s="104"/>
      <c r="G80" s="104"/>
      <c r="H80" s="104"/>
      <c r="I80" s="104"/>
      <c r="J80" s="104"/>
      <c r="K80" s="104"/>
      <c r="L80" s="104"/>
      <c r="M80" s="104"/>
      <c r="N80" s="104"/>
      <c r="O80" s="104"/>
    </row>
    <row r="81" spans="1:15" s="11" customFormat="1" ht="15.6" customHeight="1">
      <c r="A81" s="87">
        <v>72</v>
      </c>
      <c r="B81" s="103" t="s">
        <v>190</v>
      </c>
      <c r="C81" s="63">
        <f>'1A'!E80</f>
        <v>24</v>
      </c>
      <c r="D81" s="104">
        <v>7</v>
      </c>
      <c r="E81" s="104">
        <v>18</v>
      </c>
      <c r="F81" s="104">
        <v>1</v>
      </c>
      <c r="G81" s="104">
        <v>6</v>
      </c>
      <c r="H81" s="104">
        <v>1</v>
      </c>
      <c r="I81" s="104">
        <v>0</v>
      </c>
      <c r="J81" s="104">
        <v>2</v>
      </c>
      <c r="K81" s="104">
        <v>0</v>
      </c>
      <c r="L81" s="104">
        <v>2</v>
      </c>
      <c r="M81" s="104">
        <v>2</v>
      </c>
      <c r="N81" s="104">
        <v>19</v>
      </c>
      <c r="O81" s="104">
        <v>19</v>
      </c>
    </row>
    <row r="82" spans="1:15" ht="15.6" customHeight="1">
      <c r="A82" s="6" t="s">
        <v>11</v>
      </c>
      <c r="B82" s="20" t="s">
        <v>85</v>
      </c>
      <c r="C82" s="14">
        <f>'1A'!E81</f>
        <v>193</v>
      </c>
      <c r="D82" s="105">
        <f>SUM(D83:D105)</f>
        <v>62</v>
      </c>
      <c r="E82" s="105">
        <f t="shared" ref="E82:O82" si="1">SUM(E83:E105)</f>
        <v>122</v>
      </c>
      <c r="F82" s="105">
        <f t="shared" si="1"/>
        <v>19</v>
      </c>
      <c r="G82" s="105">
        <f t="shared" si="1"/>
        <v>79</v>
      </c>
      <c r="H82" s="105">
        <f t="shared" si="1"/>
        <v>3</v>
      </c>
      <c r="I82" s="105">
        <f t="shared" si="1"/>
        <v>3</v>
      </c>
      <c r="J82" s="105">
        <f t="shared" si="1"/>
        <v>2</v>
      </c>
      <c r="K82" s="105">
        <f t="shared" si="1"/>
        <v>38</v>
      </c>
      <c r="L82" s="105">
        <f t="shared" si="1"/>
        <v>38</v>
      </c>
      <c r="M82" s="105">
        <f t="shared" si="1"/>
        <v>34</v>
      </c>
      <c r="N82" s="105">
        <f t="shared" si="1"/>
        <v>69</v>
      </c>
      <c r="O82" s="105">
        <f t="shared" si="1"/>
        <v>129</v>
      </c>
    </row>
    <row r="83" spans="1:15" s="11" customFormat="1" ht="15.6" customHeight="1">
      <c r="A83" s="87">
        <v>73</v>
      </c>
      <c r="B83" s="103" t="s">
        <v>191</v>
      </c>
      <c r="C83" s="63">
        <f>'1A'!E82</f>
        <v>0</v>
      </c>
      <c r="D83" s="104"/>
      <c r="E83" s="104"/>
      <c r="F83" s="104"/>
      <c r="G83" s="104"/>
      <c r="H83" s="104"/>
      <c r="I83" s="104"/>
      <c r="J83" s="104"/>
      <c r="K83" s="104"/>
      <c r="L83" s="104"/>
      <c r="M83" s="104"/>
      <c r="N83" s="104"/>
      <c r="O83" s="104"/>
    </row>
    <row r="84" spans="1:15" s="11" customFormat="1" ht="15.6" customHeight="1">
      <c r="A84" s="87">
        <v>74</v>
      </c>
      <c r="B84" s="103" t="s">
        <v>192</v>
      </c>
      <c r="C84" s="63">
        <f>'1A'!E83</f>
        <v>24</v>
      </c>
      <c r="D84" s="104">
        <v>0</v>
      </c>
      <c r="E84" s="104">
        <v>24</v>
      </c>
      <c r="F84" s="104">
        <v>0</v>
      </c>
      <c r="G84" s="104">
        <v>0</v>
      </c>
      <c r="H84" s="104">
        <v>0</v>
      </c>
      <c r="I84" s="104">
        <v>0</v>
      </c>
      <c r="J84" s="104">
        <v>0</v>
      </c>
      <c r="K84" s="104">
        <v>1</v>
      </c>
      <c r="L84" s="104">
        <v>1</v>
      </c>
      <c r="M84" s="104">
        <v>0</v>
      </c>
      <c r="N84" s="104">
        <v>24</v>
      </c>
      <c r="O84" s="104">
        <v>23</v>
      </c>
    </row>
    <row r="85" spans="1:15" s="11" customFormat="1" ht="15.6" customHeight="1">
      <c r="A85" s="87">
        <v>75</v>
      </c>
      <c r="B85" s="103" t="s">
        <v>193</v>
      </c>
      <c r="C85" s="63">
        <f>'1A'!E84</f>
        <v>0</v>
      </c>
      <c r="D85" s="104"/>
      <c r="E85" s="104"/>
      <c r="F85" s="104"/>
      <c r="G85" s="104"/>
      <c r="H85" s="104"/>
      <c r="I85" s="104"/>
      <c r="J85" s="104"/>
      <c r="K85" s="104"/>
      <c r="L85" s="104"/>
      <c r="M85" s="104"/>
      <c r="N85" s="104"/>
      <c r="O85" s="104"/>
    </row>
    <row r="86" spans="1:15" s="11" customFormat="1" ht="15.6" customHeight="1">
      <c r="A86" s="87">
        <v>76</v>
      </c>
      <c r="B86" s="103" t="s">
        <v>194</v>
      </c>
      <c r="C86" s="63">
        <f>'1A'!E85</f>
        <v>0</v>
      </c>
      <c r="D86" s="104"/>
      <c r="E86" s="104"/>
      <c r="F86" s="104"/>
      <c r="G86" s="104"/>
      <c r="H86" s="104"/>
      <c r="I86" s="104"/>
      <c r="J86" s="104"/>
      <c r="K86" s="104"/>
      <c r="L86" s="104"/>
      <c r="M86" s="104"/>
      <c r="N86" s="104"/>
      <c r="O86" s="104"/>
    </row>
    <row r="87" spans="1:15" s="11" customFormat="1" ht="15.6" customHeight="1">
      <c r="A87" s="87">
        <v>77</v>
      </c>
      <c r="B87" s="103" t="s">
        <v>195</v>
      </c>
      <c r="C87" s="63">
        <f>'1A'!E86</f>
        <v>22</v>
      </c>
      <c r="D87" s="104">
        <v>22</v>
      </c>
      <c r="E87" s="104">
        <v>22</v>
      </c>
      <c r="F87" s="104">
        <v>0</v>
      </c>
      <c r="G87" s="104">
        <v>22</v>
      </c>
      <c r="H87" s="104">
        <v>0</v>
      </c>
      <c r="I87" s="104">
        <v>0</v>
      </c>
      <c r="J87" s="104">
        <v>0</v>
      </c>
      <c r="K87" s="104">
        <v>0</v>
      </c>
      <c r="L87" s="104">
        <v>0</v>
      </c>
      <c r="M87" s="104">
        <v>0</v>
      </c>
      <c r="N87" s="104">
        <v>1</v>
      </c>
      <c r="O87" s="104">
        <v>0</v>
      </c>
    </row>
    <row r="88" spans="1:15" s="11" customFormat="1" ht="15.6" customHeight="1">
      <c r="A88" s="87">
        <v>78</v>
      </c>
      <c r="B88" s="103" t="s">
        <v>196</v>
      </c>
      <c r="C88" s="63">
        <f>'1A'!E87</f>
        <v>0</v>
      </c>
      <c r="D88" s="104"/>
      <c r="E88" s="104"/>
      <c r="F88" s="104"/>
      <c r="G88" s="104"/>
      <c r="H88" s="104"/>
      <c r="I88" s="104"/>
      <c r="J88" s="104"/>
      <c r="K88" s="104"/>
      <c r="L88" s="104"/>
      <c r="M88" s="104"/>
      <c r="N88" s="104"/>
      <c r="O88" s="104"/>
    </row>
    <row r="89" spans="1:15" s="11" customFormat="1" ht="15.6" customHeight="1">
      <c r="A89" s="87">
        <v>79</v>
      </c>
      <c r="B89" s="103" t="s">
        <v>197</v>
      </c>
      <c r="C89" s="63">
        <f>'1A'!E88</f>
        <v>0</v>
      </c>
      <c r="D89" s="104"/>
      <c r="E89" s="104"/>
      <c r="F89" s="104"/>
      <c r="G89" s="104"/>
      <c r="H89" s="104"/>
      <c r="I89" s="104"/>
      <c r="J89" s="104"/>
      <c r="K89" s="104"/>
      <c r="L89" s="104"/>
      <c r="M89" s="104"/>
      <c r="N89" s="104"/>
      <c r="O89" s="104"/>
    </row>
    <row r="90" spans="1:15" s="11" customFormat="1" ht="15.6" customHeight="1">
      <c r="A90" s="87">
        <v>80</v>
      </c>
      <c r="B90" s="103" t="s">
        <v>198</v>
      </c>
      <c r="C90" s="63">
        <f>'1A'!E89</f>
        <v>0</v>
      </c>
      <c r="D90" s="104"/>
      <c r="E90" s="104"/>
      <c r="F90" s="104"/>
      <c r="G90" s="104"/>
      <c r="H90" s="104"/>
      <c r="I90" s="104"/>
      <c r="J90" s="104"/>
      <c r="K90" s="104"/>
      <c r="L90" s="104"/>
      <c r="M90" s="104"/>
      <c r="N90" s="104"/>
      <c r="O90" s="104"/>
    </row>
    <row r="91" spans="1:15" s="11" customFormat="1" ht="15.6" customHeight="1">
      <c r="A91" s="87">
        <v>81</v>
      </c>
      <c r="B91" s="103" t="s">
        <v>199</v>
      </c>
      <c r="C91" s="63">
        <f>'1A'!E90</f>
        <v>10</v>
      </c>
      <c r="D91" s="104">
        <v>0</v>
      </c>
      <c r="E91" s="104">
        <v>10</v>
      </c>
      <c r="F91" s="104">
        <v>0</v>
      </c>
      <c r="G91" s="104">
        <v>0</v>
      </c>
      <c r="H91" s="104">
        <v>0</v>
      </c>
      <c r="I91" s="104">
        <v>0</v>
      </c>
      <c r="J91" s="104">
        <v>0</v>
      </c>
      <c r="K91" s="104">
        <v>0</v>
      </c>
      <c r="L91" s="104">
        <v>1</v>
      </c>
      <c r="M91" s="104">
        <v>0</v>
      </c>
      <c r="N91" s="104">
        <v>10</v>
      </c>
      <c r="O91" s="104">
        <v>10</v>
      </c>
    </row>
    <row r="92" spans="1:15" s="11" customFormat="1" ht="15.6" customHeight="1">
      <c r="A92" s="87">
        <v>82</v>
      </c>
      <c r="B92" s="103" t="s">
        <v>200</v>
      </c>
      <c r="C92" s="63">
        <f>'1A'!E91</f>
        <v>17</v>
      </c>
      <c r="D92" s="104">
        <v>0</v>
      </c>
      <c r="E92" s="104">
        <v>0</v>
      </c>
      <c r="F92" s="104">
        <v>0</v>
      </c>
      <c r="G92" s="104">
        <v>17</v>
      </c>
      <c r="H92" s="104">
        <v>0</v>
      </c>
      <c r="I92" s="104">
        <v>0</v>
      </c>
      <c r="J92" s="104">
        <v>0</v>
      </c>
      <c r="K92" s="104">
        <v>0</v>
      </c>
      <c r="L92" s="104">
        <v>0</v>
      </c>
      <c r="M92" s="104">
        <v>0</v>
      </c>
      <c r="N92" s="104">
        <v>4</v>
      </c>
      <c r="O92" s="104">
        <v>16</v>
      </c>
    </row>
    <row r="93" spans="1:15" s="11" customFormat="1" ht="15.6" customHeight="1">
      <c r="A93" s="87">
        <v>83</v>
      </c>
      <c r="B93" s="103" t="s">
        <v>201</v>
      </c>
      <c r="C93" s="63">
        <f>'1A'!E92</f>
        <v>19</v>
      </c>
      <c r="D93" s="104">
        <v>19</v>
      </c>
      <c r="E93" s="104">
        <v>19</v>
      </c>
      <c r="F93" s="104">
        <v>19</v>
      </c>
      <c r="G93" s="104"/>
      <c r="H93" s="104"/>
      <c r="I93" s="104"/>
      <c r="J93" s="104"/>
      <c r="K93" s="104"/>
      <c r="L93" s="104"/>
      <c r="M93" s="104"/>
      <c r="N93" s="104"/>
      <c r="O93" s="104"/>
    </row>
    <row r="94" spans="1:15" s="11" customFormat="1" ht="15.6" customHeight="1">
      <c r="A94" s="87">
        <v>84</v>
      </c>
      <c r="B94" s="103" t="s">
        <v>202</v>
      </c>
      <c r="C94" s="63">
        <f>'1A'!E93</f>
        <v>3</v>
      </c>
      <c r="D94" s="104">
        <v>0</v>
      </c>
      <c r="E94" s="104">
        <v>3</v>
      </c>
      <c r="F94" s="104">
        <v>0</v>
      </c>
      <c r="G94" s="104">
        <v>2</v>
      </c>
      <c r="H94" s="104">
        <v>0</v>
      </c>
      <c r="I94" s="104">
        <v>0</v>
      </c>
      <c r="J94" s="104">
        <v>0</v>
      </c>
      <c r="K94" s="104">
        <v>0</v>
      </c>
      <c r="L94" s="104">
        <v>2</v>
      </c>
      <c r="M94" s="104">
        <v>0</v>
      </c>
      <c r="N94" s="104">
        <v>2</v>
      </c>
      <c r="O94" s="104">
        <v>0</v>
      </c>
    </row>
    <row r="95" spans="1:15" s="11" customFormat="1" ht="15.6" customHeight="1">
      <c r="A95" s="87">
        <v>85</v>
      </c>
      <c r="B95" s="103" t="s">
        <v>203</v>
      </c>
      <c r="C95" s="63">
        <f>'1A'!E94</f>
        <v>30</v>
      </c>
      <c r="D95" s="104">
        <v>0</v>
      </c>
      <c r="E95" s="104">
        <v>30</v>
      </c>
      <c r="F95" s="104">
        <v>0</v>
      </c>
      <c r="G95" s="104">
        <v>0</v>
      </c>
      <c r="H95" s="104">
        <v>0</v>
      </c>
      <c r="I95" s="104">
        <v>3</v>
      </c>
      <c r="J95" s="104">
        <v>0</v>
      </c>
      <c r="K95" s="104">
        <v>0</v>
      </c>
      <c r="L95" s="104">
        <v>0</v>
      </c>
      <c r="M95" s="104">
        <v>0</v>
      </c>
      <c r="N95" s="104">
        <v>2</v>
      </c>
      <c r="O95" s="104">
        <v>20</v>
      </c>
    </row>
    <row r="96" spans="1:15" s="11" customFormat="1" ht="15.6" customHeight="1">
      <c r="A96" s="87">
        <v>86</v>
      </c>
      <c r="B96" s="103" t="s">
        <v>204</v>
      </c>
      <c r="C96" s="63">
        <f>'1A'!E95</f>
        <v>0</v>
      </c>
      <c r="D96" s="104">
        <v>0</v>
      </c>
      <c r="E96" s="104">
        <v>0</v>
      </c>
      <c r="F96" s="104">
        <v>0</v>
      </c>
      <c r="G96" s="104">
        <v>0</v>
      </c>
      <c r="H96" s="104">
        <v>0</v>
      </c>
      <c r="I96" s="104">
        <v>0</v>
      </c>
      <c r="J96" s="104">
        <v>0</v>
      </c>
      <c r="K96" s="104">
        <v>0</v>
      </c>
      <c r="L96" s="104">
        <v>0</v>
      </c>
      <c r="M96" s="104">
        <v>0</v>
      </c>
      <c r="N96" s="104">
        <v>0</v>
      </c>
      <c r="O96" s="104">
        <v>0</v>
      </c>
    </row>
    <row r="97" spans="1:15" s="11" customFormat="1" ht="15.6" customHeight="1">
      <c r="A97" s="87">
        <v>87</v>
      </c>
      <c r="B97" s="103" t="s">
        <v>205</v>
      </c>
      <c r="C97" s="63">
        <f>'1A'!E96</f>
        <v>0</v>
      </c>
      <c r="D97" s="104"/>
      <c r="E97" s="104"/>
      <c r="F97" s="104"/>
      <c r="G97" s="104"/>
      <c r="H97" s="104"/>
      <c r="I97" s="104"/>
      <c r="J97" s="104"/>
      <c r="K97" s="104"/>
      <c r="L97" s="104"/>
      <c r="M97" s="104"/>
      <c r="N97" s="104"/>
      <c r="O97" s="104"/>
    </row>
    <row r="98" spans="1:15" s="11" customFormat="1" ht="15.6" customHeight="1">
      <c r="A98" s="87">
        <v>88</v>
      </c>
      <c r="B98" s="103" t="s">
        <v>206</v>
      </c>
      <c r="C98" s="63">
        <f>'1A'!E97</f>
        <v>0</v>
      </c>
      <c r="D98" s="104"/>
      <c r="E98" s="104"/>
      <c r="F98" s="104"/>
      <c r="G98" s="104"/>
      <c r="H98" s="104"/>
      <c r="I98" s="104"/>
      <c r="J98" s="104"/>
      <c r="K98" s="104"/>
      <c r="L98" s="104"/>
      <c r="M98" s="104"/>
      <c r="N98" s="104"/>
      <c r="O98" s="104"/>
    </row>
    <row r="99" spans="1:15" s="11" customFormat="1" ht="15.6" customHeight="1">
      <c r="A99" s="87">
        <v>89</v>
      </c>
      <c r="B99" s="103" t="s">
        <v>207</v>
      </c>
      <c r="C99" s="63">
        <f>'1A'!E98</f>
        <v>12</v>
      </c>
      <c r="D99" s="104">
        <v>0</v>
      </c>
      <c r="E99" s="104">
        <v>6</v>
      </c>
      <c r="F99" s="104">
        <v>0</v>
      </c>
      <c r="G99" s="104">
        <v>0</v>
      </c>
      <c r="H99" s="104">
        <v>0</v>
      </c>
      <c r="I99" s="104">
        <v>0</v>
      </c>
      <c r="J99" s="104">
        <v>0</v>
      </c>
      <c r="K99" s="104">
        <v>0</v>
      </c>
      <c r="L99" s="104">
        <v>0</v>
      </c>
      <c r="M99" s="104">
        <v>0</v>
      </c>
      <c r="N99" s="104">
        <v>12</v>
      </c>
      <c r="O99" s="104">
        <v>12</v>
      </c>
    </row>
    <row r="100" spans="1:15" s="11" customFormat="1" ht="15.6" customHeight="1">
      <c r="A100" s="87">
        <v>90</v>
      </c>
      <c r="B100" s="103" t="s">
        <v>208</v>
      </c>
      <c r="C100" s="63">
        <f>'1A'!E99</f>
        <v>0</v>
      </c>
      <c r="D100" s="104"/>
      <c r="E100" s="104"/>
      <c r="F100" s="104"/>
      <c r="G100" s="104"/>
      <c r="H100" s="104"/>
      <c r="I100" s="104"/>
      <c r="J100" s="104"/>
      <c r="K100" s="104"/>
      <c r="L100" s="104"/>
      <c r="M100" s="104"/>
      <c r="N100" s="104"/>
      <c r="O100" s="104"/>
    </row>
    <row r="101" spans="1:15" s="11" customFormat="1" ht="15.6" customHeight="1">
      <c r="A101" s="87">
        <v>91</v>
      </c>
      <c r="B101" s="103" t="s">
        <v>209</v>
      </c>
      <c r="C101" s="63">
        <f>'1A'!E100</f>
        <v>0</v>
      </c>
      <c r="D101" s="104"/>
      <c r="E101" s="104"/>
      <c r="F101" s="104"/>
      <c r="G101" s="104"/>
      <c r="H101" s="104"/>
      <c r="I101" s="104"/>
      <c r="J101" s="104"/>
      <c r="K101" s="104"/>
      <c r="L101" s="104"/>
      <c r="M101" s="104"/>
      <c r="N101" s="104"/>
      <c r="O101" s="104"/>
    </row>
    <row r="102" spans="1:15" s="11" customFormat="1" ht="15.6" customHeight="1">
      <c r="A102" s="87">
        <v>92</v>
      </c>
      <c r="B102" s="103" t="s">
        <v>210</v>
      </c>
      <c r="C102" s="63">
        <f>'1A'!E101</f>
        <v>34</v>
      </c>
      <c r="D102" s="104">
        <v>0</v>
      </c>
      <c r="E102" s="104">
        <v>0</v>
      </c>
      <c r="F102" s="104">
        <v>0</v>
      </c>
      <c r="G102" s="104">
        <v>34</v>
      </c>
      <c r="H102" s="104">
        <v>0</v>
      </c>
      <c r="I102" s="104">
        <v>0</v>
      </c>
      <c r="J102" s="104">
        <v>0</v>
      </c>
      <c r="K102" s="104">
        <v>34</v>
      </c>
      <c r="L102" s="104">
        <v>34</v>
      </c>
      <c r="M102" s="104">
        <v>34</v>
      </c>
      <c r="N102" s="104">
        <v>0</v>
      </c>
      <c r="O102" s="104">
        <v>34</v>
      </c>
    </row>
    <row r="103" spans="1:15" s="11" customFormat="1" ht="15.6" customHeight="1">
      <c r="A103" s="87">
        <v>93</v>
      </c>
      <c r="B103" s="88" t="s">
        <v>211</v>
      </c>
      <c r="C103" s="63">
        <f>'1A'!E102</f>
        <v>0</v>
      </c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4"/>
      <c r="O103" s="104"/>
    </row>
    <row r="104" spans="1:15" s="11" customFormat="1" ht="15.6" customHeight="1">
      <c r="A104" s="87">
        <v>94</v>
      </c>
      <c r="B104" s="88" t="s">
        <v>212</v>
      </c>
      <c r="C104" s="63">
        <f>'1A'!E103</f>
        <v>15</v>
      </c>
      <c r="D104" s="104">
        <v>15</v>
      </c>
      <c r="E104" s="104">
        <v>7</v>
      </c>
      <c r="F104" s="104">
        <v>0</v>
      </c>
      <c r="G104" s="104">
        <v>4</v>
      </c>
      <c r="H104" s="104">
        <v>3</v>
      </c>
      <c r="I104" s="104">
        <v>0</v>
      </c>
      <c r="J104" s="104">
        <v>2</v>
      </c>
      <c r="K104" s="104">
        <v>3</v>
      </c>
      <c r="L104" s="104">
        <v>0</v>
      </c>
      <c r="M104" s="104">
        <v>0</v>
      </c>
      <c r="N104" s="104">
        <v>14</v>
      </c>
      <c r="O104" s="104">
        <v>14</v>
      </c>
    </row>
    <row r="105" spans="1:15" s="11" customFormat="1" ht="15.6" customHeight="1">
      <c r="A105" s="87">
        <v>95</v>
      </c>
      <c r="B105" s="88" t="s">
        <v>213</v>
      </c>
      <c r="C105" s="63">
        <f>'1A'!E104</f>
        <v>7</v>
      </c>
      <c r="D105" s="104">
        <v>6</v>
      </c>
      <c r="E105" s="104">
        <v>1</v>
      </c>
      <c r="F105" s="104">
        <v>0</v>
      </c>
      <c r="G105" s="104">
        <v>0</v>
      </c>
      <c r="H105" s="104">
        <v>0</v>
      </c>
      <c r="I105" s="104">
        <v>0</v>
      </c>
      <c r="J105" s="104">
        <v>0</v>
      </c>
      <c r="K105" s="104">
        <v>0</v>
      </c>
      <c r="L105" s="104">
        <v>0</v>
      </c>
      <c r="M105" s="104">
        <v>0</v>
      </c>
      <c r="N105" s="104">
        <v>0</v>
      </c>
      <c r="O105" s="104">
        <v>0</v>
      </c>
    </row>
    <row r="106" spans="1:15" ht="15.6" customHeight="1">
      <c r="A106" s="87"/>
      <c r="B106" s="20" t="s">
        <v>86</v>
      </c>
      <c r="C106" s="14">
        <f>'1A'!E105</f>
        <v>2907</v>
      </c>
      <c r="D106" s="101">
        <f>D82+D9</f>
        <v>1108</v>
      </c>
      <c r="E106" s="101">
        <f t="shared" ref="E106:O106" si="2">E82+E9</f>
        <v>1707</v>
      </c>
      <c r="F106" s="101">
        <f t="shared" si="2"/>
        <v>95</v>
      </c>
      <c r="G106" s="101">
        <f t="shared" si="2"/>
        <v>1324</v>
      </c>
      <c r="H106" s="101">
        <f t="shared" si="2"/>
        <v>448</v>
      </c>
      <c r="I106" s="101">
        <f t="shared" si="2"/>
        <v>115</v>
      </c>
      <c r="J106" s="101">
        <f t="shared" si="2"/>
        <v>574</v>
      </c>
      <c r="K106" s="101">
        <f t="shared" si="2"/>
        <v>374</v>
      </c>
      <c r="L106" s="101">
        <f t="shared" si="2"/>
        <v>245</v>
      </c>
      <c r="M106" s="101">
        <f t="shared" si="2"/>
        <v>339</v>
      </c>
      <c r="N106" s="101">
        <f t="shared" si="2"/>
        <v>1882</v>
      </c>
      <c r="O106" s="101">
        <f t="shared" si="2"/>
        <v>1216</v>
      </c>
    </row>
    <row r="107" spans="1:15" ht="15" customHeight="1"/>
  </sheetData>
  <mergeCells count="10">
    <mergeCell ref="D7:O7"/>
    <mergeCell ref="A7:A8"/>
    <mergeCell ref="C7:C8"/>
    <mergeCell ref="A5:O5"/>
    <mergeCell ref="N6:O6"/>
    <mergeCell ref="A4:O4"/>
    <mergeCell ref="A1:D1"/>
    <mergeCell ref="A2:D2"/>
    <mergeCell ref="G1:O1"/>
    <mergeCell ref="G2:O2"/>
  </mergeCells>
  <pageMargins left="0.7" right="0.7" top="0.75" bottom="0.75" header="0.3" footer="0.3"/>
  <pageSetup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4"/>
  <sheetViews>
    <sheetView topLeftCell="A97" zoomScaleNormal="100" workbookViewId="0">
      <selection activeCell="P2" sqref="P2"/>
    </sheetView>
  </sheetViews>
  <sheetFormatPr defaultColWidth="9.28515625" defaultRowHeight="15"/>
  <cols>
    <col min="1" max="1" width="6.42578125" style="2" customWidth="1"/>
    <col min="2" max="2" width="17" style="94" customWidth="1"/>
    <col min="3" max="3" width="10.42578125" style="2" customWidth="1"/>
    <col min="4" max="15" width="7.28515625" style="2" customWidth="1"/>
    <col min="16" max="18" width="9.28515625" style="2"/>
    <col min="19" max="19" width="9.42578125" style="2" bestFit="1" customWidth="1"/>
    <col min="20" max="16384" width="9.28515625" style="2"/>
  </cols>
  <sheetData>
    <row r="1" spans="1:16" ht="16.5">
      <c r="A1" s="147" t="s">
        <v>98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</row>
    <row r="2" spans="1:16" ht="39" customHeight="1">
      <c r="A2" s="148" t="s">
        <v>229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</row>
    <row r="3" spans="1:16" ht="16.5">
      <c r="A3" s="1"/>
      <c r="N3" s="163"/>
      <c r="O3" s="163"/>
    </row>
    <row r="4" spans="1:16" ht="15" customHeight="1">
      <c r="A4" s="149" t="s">
        <v>0</v>
      </c>
      <c r="B4" s="9" t="s">
        <v>34</v>
      </c>
      <c r="C4" s="149" t="s">
        <v>2</v>
      </c>
      <c r="D4" s="149" t="s">
        <v>36</v>
      </c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4"/>
    </row>
    <row r="5" spans="1:16" ht="15" customHeight="1">
      <c r="A5" s="149"/>
      <c r="B5" s="9" t="s">
        <v>35</v>
      </c>
      <c r="C5" s="149"/>
      <c r="D5" s="7">
        <v>1</v>
      </c>
      <c r="E5" s="7">
        <v>2</v>
      </c>
      <c r="F5" s="7">
        <v>3</v>
      </c>
      <c r="G5" s="7">
        <v>4</v>
      </c>
      <c r="H5" s="7">
        <v>5</v>
      </c>
      <c r="I5" s="7">
        <v>6</v>
      </c>
      <c r="J5" s="7">
        <v>7</v>
      </c>
      <c r="K5" s="7">
        <v>8</v>
      </c>
      <c r="L5" s="7">
        <v>9</v>
      </c>
      <c r="M5" s="7">
        <v>10</v>
      </c>
      <c r="N5" s="7">
        <v>11</v>
      </c>
      <c r="O5" s="7">
        <v>12</v>
      </c>
      <c r="P5" s="31"/>
    </row>
    <row r="6" spans="1:16" s="38" customFormat="1" ht="19.149999999999999" customHeight="1">
      <c r="A6" s="19" t="s">
        <v>9</v>
      </c>
      <c r="B6" s="78" t="s">
        <v>84</v>
      </c>
      <c r="C6" s="14">
        <f>'1B'!E8</f>
        <v>1023</v>
      </c>
      <c r="D6" s="14">
        <f>SUM(D7:D78)</f>
        <v>594</v>
      </c>
      <c r="E6" s="14">
        <f t="shared" ref="E6:O6" si="0">SUM(E7:E78)</f>
        <v>695</v>
      </c>
      <c r="F6" s="14">
        <f t="shared" si="0"/>
        <v>14</v>
      </c>
      <c r="G6" s="14">
        <f t="shared" si="0"/>
        <v>523</v>
      </c>
      <c r="H6" s="14">
        <f t="shared" si="0"/>
        <v>99</v>
      </c>
      <c r="I6" s="14">
        <f t="shared" si="0"/>
        <v>32</v>
      </c>
      <c r="J6" s="14">
        <f t="shared" si="0"/>
        <v>71</v>
      </c>
      <c r="K6" s="14">
        <f t="shared" si="0"/>
        <v>115</v>
      </c>
      <c r="L6" s="14">
        <f t="shared" si="0"/>
        <v>40</v>
      </c>
      <c r="M6" s="14">
        <f t="shared" si="0"/>
        <v>73</v>
      </c>
      <c r="N6" s="14">
        <f t="shared" si="0"/>
        <v>379</v>
      </c>
      <c r="O6" s="14">
        <f t="shared" si="0"/>
        <v>177</v>
      </c>
    </row>
    <row r="7" spans="1:16" s="92" customFormat="1" ht="12" customHeight="1">
      <c r="A7" s="87">
        <v>1</v>
      </c>
      <c r="B7" s="88" t="s">
        <v>119</v>
      </c>
      <c r="C7" s="63">
        <f>'1B'!E9</f>
        <v>18</v>
      </c>
      <c r="D7" s="34">
        <v>0</v>
      </c>
      <c r="E7" s="34">
        <v>18</v>
      </c>
      <c r="F7" s="34">
        <v>0</v>
      </c>
      <c r="G7" s="34">
        <v>18</v>
      </c>
      <c r="H7" s="34">
        <v>0</v>
      </c>
      <c r="I7" s="34">
        <v>0</v>
      </c>
      <c r="J7" s="34">
        <v>1</v>
      </c>
      <c r="K7" s="34">
        <v>0</v>
      </c>
      <c r="L7" s="34">
        <v>0</v>
      </c>
      <c r="M7" s="34">
        <v>0</v>
      </c>
      <c r="N7" s="34">
        <v>18</v>
      </c>
      <c r="O7" s="34">
        <v>18</v>
      </c>
    </row>
    <row r="8" spans="1:16" s="92" customFormat="1" ht="12" customHeight="1">
      <c r="A8" s="87">
        <v>2</v>
      </c>
      <c r="B8" s="88" t="s">
        <v>120</v>
      </c>
      <c r="C8" s="63">
        <f>'1B'!E10</f>
        <v>7</v>
      </c>
      <c r="D8" s="63">
        <v>7</v>
      </c>
      <c r="E8" s="63">
        <v>4</v>
      </c>
      <c r="F8" s="63">
        <v>0</v>
      </c>
      <c r="G8" s="63">
        <v>2</v>
      </c>
      <c r="H8" s="63">
        <v>0</v>
      </c>
      <c r="I8" s="97">
        <v>0</v>
      </c>
      <c r="J8" s="98">
        <v>0</v>
      </c>
      <c r="K8" s="98">
        <v>1</v>
      </c>
      <c r="L8" s="98">
        <v>0</v>
      </c>
      <c r="M8" s="98">
        <v>0</v>
      </c>
      <c r="N8" s="98">
        <v>1</v>
      </c>
      <c r="O8" s="98">
        <v>0</v>
      </c>
    </row>
    <row r="9" spans="1:16" s="92" customFormat="1" ht="12" customHeight="1">
      <c r="A9" s="87">
        <v>3</v>
      </c>
      <c r="B9" s="88" t="s">
        <v>121</v>
      </c>
      <c r="C9" s="63">
        <f>'1B'!E11</f>
        <v>11</v>
      </c>
      <c r="D9" s="63">
        <v>6</v>
      </c>
      <c r="E9" s="63">
        <v>9</v>
      </c>
      <c r="F9" s="63">
        <v>0</v>
      </c>
      <c r="G9" s="63">
        <v>9</v>
      </c>
      <c r="H9" s="63">
        <v>2</v>
      </c>
      <c r="I9" s="97">
        <v>1</v>
      </c>
      <c r="J9" s="98">
        <v>0</v>
      </c>
      <c r="K9" s="98">
        <v>4</v>
      </c>
      <c r="L9" s="98">
        <v>0</v>
      </c>
      <c r="M9" s="98">
        <v>0</v>
      </c>
      <c r="N9" s="98">
        <v>1</v>
      </c>
      <c r="O9" s="98">
        <v>1</v>
      </c>
    </row>
    <row r="10" spans="1:16" s="92" customFormat="1" ht="12" customHeight="1">
      <c r="A10" s="87">
        <v>4</v>
      </c>
      <c r="B10" s="88" t="s">
        <v>122</v>
      </c>
      <c r="C10" s="63">
        <f>'1B'!E12</f>
        <v>9</v>
      </c>
      <c r="D10" s="63">
        <v>7</v>
      </c>
      <c r="E10" s="63">
        <v>7</v>
      </c>
      <c r="F10" s="63">
        <v>0</v>
      </c>
      <c r="G10" s="63">
        <v>6</v>
      </c>
      <c r="H10" s="63">
        <v>2</v>
      </c>
      <c r="I10" s="97">
        <v>0</v>
      </c>
      <c r="J10" s="98">
        <v>0</v>
      </c>
      <c r="K10" s="98">
        <v>0</v>
      </c>
      <c r="L10" s="98">
        <v>0</v>
      </c>
      <c r="M10" s="98">
        <v>0</v>
      </c>
      <c r="N10" s="98">
        <v>3</v>
      </c>
      <c r="O10" s="98">
        <v>3</v>
      </c>
    </row>
    <row r="11" spans="1:16" s="92" customFormat="1" ht="12" customHeight="1">
      <c r="A11" s="87">
        <v>5</v>
      </c>
      <c r="B11" s="88" t="s">
        <v>123</v>
      </c>
      <c r="C11" s="63">
        <f>'1B'!E13</f>
        <v>22</v>
      </c>
      <c r="D11" s="63">
        <v>17</v>
      </c>
      <c r="E11" s="63">
        <v>7</v>
      </c>
      <c r="F11" s="63">
        <v>0</v>
      </c>
      <c r="G11" s="63">
        <v>5</v>
      </c>
      <c r="H11" s="63">
        <v>1</v>
      </c>
      <c r="I11" s="97">
        <v>0</v>
      </c>
      <c r="J11" s="98">
        <v>0</v>
      </c>
      <c r="K11" s="98">
        <v>6</v>
      </c>
      <c r="L11" s="98">
        <v>0</v>
      </c>
      <c r="M11" s="98">
        <v>0</v>
      </c>
      <c r="N11" s="98">
        <v>9</v>
      </c>
      <c r="O11" s="98">
        <v>6</v>
      </c>
    </row>
    <row r="12" spans="1:16" s="92" customFormat="1" ht="12" customHeight="1">
      <c r="A12" s="87">
        <v>6</v>
      </c>
      <c r="B12" s="88" t="s">
        <v>124</v>
      </c>
      <c r="C12" s="63">
        <f>'1B'!E14</f>
        <v>0</v>
      </c>
      <c r="D12" s="63"/>
      <c r="E12" s="63"/>
      <c r="F12" s="63"/>
      <c r="G12" s="63"/>
      <c r="H12" s="63"/>
      <c r="I12" s="97"/>
      <c r="J12" s="98"/>
      <c r="K12" s="98"/>
      <c r="L12" s="98"/>
      <c r="M12" s="98"/>
      <c r="N12" s="98"/>
      <c r="O12" s="98"/>
    </row>
    <row r="13" spans="1:16" s="92" customFormat="1" ht="12" customHeight="1">
      <c r="A13" s="87">
        <v>7</v>
      </c>
      <c r="B13" s="88" t="s">
        <v>125</v>
      </c>
      <c r="C13" s="63">
        <f>'1B'!E15</f>
        <v>0</v>
      </c>
      <c r="D13" s="63"/>
      <c r="E13" s="63"/>
      <c r="F13" s="63"/>
      <c r="G13" s="63"/>
      <c r="H13" s="63"/>
      <c r="I13" s="97"/>
      <c r="J13" s="98"/>
      <c r="K13" s="98"/>
      <c r="L13" s="98"/>
      <c r="M13" s="98"/>
      <c r="N13" s="98"/>
      <c r="O13" s="98"/>
    </row>
    <row r="14" spans="1:16" s="92" customFormat="1" ht="12" customHeight="1">
      <c r="A14" s="87">
        <v>8</v>
      </c>
      <c r="B14" s="88" t="s">
        <v>126</v>
      </c>
      <c r="C14" s="63">
        <f>'1B'!E16</f>
        <v>0</v>
      </c>
      <c r="D14" s="63"/>
      <c r="E14" s="63"/>
      <c r="F14" s="63"/>
      <c r="G14" s="63"/>
      <c r="H14" s="63"/>
      <c r="I14" s="97"/>
      <c r="J14" s="98"/>
      <c r="K14" s="98"/>
      <c r="L14" s="98"/>
      <c r="M14" s="98"/>
      <c r="N14" s="98"/>
      <c r="O14" s="98"/>
    </row>
    <row r="15" spans="1:16" s="92" customFormat="1" ht="12" customHeight="1">
      <c r="A15" s="87">
        <v>9</v>
      </c>
      <c r="B15" s="88" t="s">
        <v>127</v>
      </c>
      <c r="C15" s="63">
        <f>'1B'!E17</f>
        <v>0</v>
      </c>
      <c r="D15" s="63"/>
      <c r="E15" s="63"/>
      <c r="F15" s="63"/>
      <c r="G15" s="63"/>
      <c r="H15" s="63"/>
      <c r="I15" s="97"/>
      <c r="J15" s="98"/>
      <c r="K15" s="98"/>
      <c r="L15" s="98"/>
      <c r="M15" s="98"/>
      <c r="N15" s="98"/>
      <c r="O15" s="98"/>
    </row>
    <row r="16" spans="1:16" s="92" customFormat="1" ht="12" customHeight="1">
      <c r="A16" s="87">
        <v>10</v>
      </c>
      <c r="B16" s="88" t="s">
        <v>128</v>
      </c>
      <c r="C16" s="63">
        <f>'1B'!E18</f>
        <v>0</v>
      </c>
      <c r="D16" s="63"/>
      <c r="E16" s="63"/>
      <c r="F16" s="63"/>
      <c r="G16" s="63"/>
      <c r="H16" s="63"/>
      <c r="I16" s="97"/>
      <c r="J16" s="98"/>
      <c r="K16" s="98"/>
      <c r="L16" s="98"/>
      <c r="M16" s="98"/>
      <c r="N16" s="98"/>
      <c r="O16" s="98"/>
    </row>
    <row r="17" spans="1:15" s="92" customFormat="1" ht="12" customHeight="1">
      <c r="A17" s="87">
        <v>11</v>
      </c>
      <c r="B17" s="88" t="s">
        <v>129</v>
      </c>
      <c r="C17" s="63">
        <f>'1B'!E19</f>
        <v>26</v>
      </c>
      <c r="D17" s="63">
        <v>21</v>
      </c>
      <c r="E17" s="63">
        <v>21</v>
      </c>
      <c r="F17" s="63">
        <v>0</v>
      </c>
      <c r="G17" s="63">
        <v>0</v>
      </c>
      <c r="H17" s="63">
        <v>3</v>
      </c>
      <c r="I17" s="97">
        <v>1</v>
      </c>
      <c r="J17" s="98">
        <v>1</v>
      </c>
      <c r="K17" s="98">
        <v>1</v>
      </c>
      <c r="L17" s="98">
        <v>0</v>
      </c>
      <c r="M17" s="98">
        <v>1</v>
      </c>
      <c r="N17" s="98">
        <v>3</v>
      </c>
      <c r="O17" s="98">
        <v>0</v>
      </c>
    </row>
    <row r="18" spans="1:15" s="92" customFormat="1" ht="12" customHeight="1">
      <c r="A18" s="87">
        <v>12</v>
      </c>
      <c r="B18" s="88" t="s">
        <v>130</v>
      </c>
      <c r="C18" s="63">
        <f>'1B'!E20</f>
        <v>0</v>
      </c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</row>
    <row r="19" spans="1:15" s="92" customFormat="1" ht="12" customHeight="1">
      <c r="A19" s="87">
        <v>13</v>
      </c>
      <c r="B19" s="88" t="s">
        <v>131</v>
      </c>
      <c r="C19" s="63">
        <f>'1B'!E21</f>
        <v>45</v>
      </c>
      <c r="D19" s="63">
        <v>43</v>
      </c>
      <c r="E19" s="63">
        <v>28</v>
      </c>
      <c r="F19" s="63">
        <v>2</v>
      </c>
      <c r="G19" s="63">
        <v>3</v>
      </c>
      <c r="H19" s="63">
        <v>8</v>
      </c>
      <c r="I19" s="97">
        <v>0</v>
      </c>
      <c r="J19" s="98">
        <v>18</v>
      </c>
      <c r="K19" s="98">
        <v>8</v>
      </c>
      <c r="L19" s="98">
        <v>2</v>
      </c>
      <c r="M19" s="98">
        <v>2</v>
      </c>
      <c r="N19" s="98">
        <v>15</v>
      </c>
      <c r="O19" s="98">
        <v>3</v>
      </c>
    </row>
    <row r="20" spans="1:15" s="92" customFormat="1" ht="12" customHeight="1">
      <c r="A20" s="87">
        <v>14</v>
      </c>
      <c r="B20" s="88" t="s">
        <v>132</v>
      </c>
      <c r="C20" s="63">
        <f>'1B'!E22</f>
        <v>3</v>
      </c>
      <c r="D20" s="63">
        <v>1</v>
      </c>
      <c r="E20" s="63">
        <v>2</v>
      </c>
      <c r="F20" s="63">
        <v>0</v>
      </c>
      <c r="G20" s="63">
        <v>3</v>
      </c>
      <c r="H20" s="63">
        <v>0</v>
      </c>
      <c r="I20" s="97">
        <v>0</v>
      </c>
      <c r="J20" s="98">
        <v>0</v>
      </c>
      <c r="K20" s="98">
        <v>0</v>
      </c>
      <c r="L20" s="98">
        <v>0</v>
      </c>
      <c r="M20" s="98">
        <v>0</v>
      </c>
      <c r="N20" s="98">
        <v>0</v>
      </c>
      <c r="O20" s="98">
        <v>0</v>
      </c>
    </row>
    <row r="21" spans="1:15" s="92" customFormat="1" ht="12" customHeight="1">
      <c r="A21" s="87">
        <v>15</v>
      </c>
      <c r="B21" s="88" t="s">
        <v>133</v>
      </c>
      <c r="C21" s="63">
        <f>'1B'!E23</f>
        <v>0</v>
      </c>
      <c r="D21" s="63"/>
      <c r="E21" s="63"/>
      <c r="F21" s="63"/>
      <c r="G21" s="63"/>
      <c r="H21" s="63"/>
      <c r="I21" s="97"/>
      <c r="J21" s="98"/>
      <c r="K21" s="98"/>
      <c r="L21" s="98"/>
      <c r="M21" s="98"/>
      <c r="N21" s="98"/>
      <c r="O21" s="98"/>
    </row>
    <row r="22" spans="1:15" s="92" customFormat="1" ht="12" customHeight="1">
      <c r="A22" s="87">
        <v>16</v>
      </c>
      <c r="B22" s="88" t="s">
        <v>134</v>
      </c>
      <c r="C22" s="63">
        <f>'1B'!E24</f>
        <v>0</v>
      </c>
      <c r="D22" s="63"/>
      <c r="E22" s="63"/>
      <c r="F22" s="63"/>
      <c r="G22" s="63"/>
      <c r="H22" s="63"/>
      <c r="I22" s="97"/>
      <c r="J22" s="98"/>
      <c r="K22" s="98"/>
      <c r="L22" s="98"/>
      <c r="M22" s="98"/>
      <c r="N22" s="98"/>
      <c r="O22" s="98"/>
    </row>
    <row r="23" spans="1:15" s="92" customFormat="1" ht="12" customHeight="1">
      <c r="A23" s="87">
        <v>17</v>
      </c>
      <c r="B23" s="88" t="s">
        <v>135</v>
      </c>
      <c r="C23" s="63">
        <f>'1B'!E25</f>
        <v>4</v>
      </c>
      <c r="D23" s="63">
        <v>1</v>
      </c>
      <c r="E23" s="63">
        <v>6</v>
      </c>
      <c r="F23" s="63">
        <v>0</v>
      </c>
      <c r="G23" s="63">
        <v>14</v>
      </c>
      <c r="H23" s="63">
        <v>0</v>
      </c>
      <c r="I23" s="97">
        <v>4</v>
      </c>
      <c r="J23" s="98">
        <v>0</v>
      </c>
      <c r="K23" s="98">
        <v>0</v>
      </c>
      <c r="L23" s="98">
        <v>0</v>
      </c>
      <c r="M23" s="98">
        <v>0</v>
      </c>
      <c r="N23" s="98">
        <v>0</v>
      </c>
      <c r="O23" s="98">
        <v>0</v>
      </c>
    </row>
    <row r="24" spans="1:15" s="92" customFormat="1" ht="12" customHeight="1">
      <c r="A24" s="87">
        <v>18</v>
      </c>
      <c r="B24" s="88" t="s">
        <v>136</v>
      </c>
      <c r="C24" s="63">
        <f>'1B'!E26</f>
        <v>0</v>
      </c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</row>
    <row r="25" spans="1:15" s="92" customFormat="1" ht="12" customHeight="1">
      <c r="A25" s="87">
        <v>19</v>
      </c>
      <c r="B25" s="88" t="s">
        <v>137</v>
      </c>
      <c r="C25" s="63">
        <f>'1B'!E27</f>
        <v>0</v>
      </c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</row>
    <row r="26" spans="1:15" s="92" customFormat="1" ht="12" customHeight="1">
      <c r="A26" s="87">
        <v>20</v>
      </c>
      <c r="B26" s="88" t="s">
        <v>138</v>
      </c>
      <c r="C26" s="63">
        <f>'1B'!E28</f>
        <v>14</v>
      </c>
      <c r="D26" s="63">
        <v>14</v>
      </c>
      <c r="E26" s="63">
        <v>14</v>
      </c>
      <c r="F26" s="63">
        <v>2</v>
      </c>
      <c r="G26" s="63">
        <v>14</v>
      </c>
      <c r="H26" s="63">
        <v>0</v>
      </c>
      <c r="I26" s="97">
        <v>0</v>
      </c>
      <c r="J26" s="98">
        <v>0</v>
      </c>
      <c r="K26" s="98">
        <v>0</v>
      </c>
      <c r="L26" s="98">
        <v>0</v>
      </c>
      <c r="M26" s="98">
        <v>0</v>
      </c>
      <c r="N26" s="98">
        <v>0</v>
      </c>
      <c r="O26" s="98">
        <v>0</v>
      </c>
    </row>
    <row r="27" spans="1:15" s="92" customFormat="1" ht="12" customHeight="1">
      <c r="A27" s="87">
        <v>21</v>
      </c>
      <c r="B27" s="88" t="s">
        <v>139</v>
      </c>
      <c r="C27" s="63">
        <f>'1B'!E29</f>
        <v>0</v>
      </c>
      <c r="D27" s="63"/>
      <c r="E27" s="63"/>
      <c r="F27" s="63"/>
      <c r="G27" s="63"/>
      <c r="H27" s="63"/>
      <c r="I27" s="97"/>
      <c r="J27" s="98"/>
      <c r="K27" s="98"/>
      <c r="L27" s="98"/>
      <c r="M27" s="98"/>
      <c r="N27" s="98"/>
      <c r="O27" s="98"/>
    </row>
    <row r="28" spans="1:15" s="92" customFormat="1" ht="12" customHeight="1">
      <c r="A28" s="87">
        <v>22</v>
      </c>
      <c r="B28" s="88" t="s">
        <v>140</v>
      </c>
      <c r="C28" s="63">
        <f>'1B'!E30</f>
        <v>12</v>
      </c>
      <c r="D28" s="63"/>
      <c r="E28" s="63"/>
      <c r="F28" s="63"/>
      <c r="G28" s="63"/>
      <c r="H28" s="63"/>
      <c r="I28" s="97"/>
      <c r="J28" s="98"/>
      <c r="K28" s="98"/>
      <c r="L28" s="98"/>
      <c r="M28" s="98"/>
      <c r="N28" s="98"/>
      <c r="O28" s="98"/>
    </row>
    <row r="29" spans="1:15" s="92" customFormat="1" ht="12" customHeight="1">
      <c r="A29" s="87">
        <v>23</v>
      </c>
      <c r="B29" s="88" t="s">
        <v>141</v>
      </c>
      <c r="C29" s="63">
        <f>'1B'!E31</f>
        <v>6</v>
      </c>
      <c r="D29" s="63">
        <v>6</v>
      </c>
      <c r="E29" s="63">
        <v>4</v>
      </c>
      <c r="F29" s="63">
        <v>0</v>
      </c>
      <c r="G29" s="63">
        <v>0</v>
      </c>
      <c r="H29" s="63">
        <v>1</v>
      </c>
      <c r="I29" s="97">
        <v>0</v>
      </c>
      <c r="J29" s="98">
        <v>0</v>
      </c>
      <c r="K29" s="98">
        <v>0</v>
      </c>
      <c r="L29" s="98">
        <v>0</v>
      </c>
      <c r="M29" s="98">
        <v>0</v>
      </c>
      <c r="N29" s="98">
        <v>2</v>
      </c>
      <c r="O29" s="98">
        <v>3</v>
      </c>
    </row>
    <row r="30" spans="1:15" s="92" customFormat="1" ht="12" customHeight="1">
      <c r="A30" s="87">
        <v>24</v>
      </c>
      <c r="B30" s="88" t="s">
        <v>142</v>
      </c>
      <c r="C30" s="63">
        <f>'1B'!E32</f>
        <v>0</v>
      </c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</row>
    <row r="31" spans="1:15" s="92" customFormat="1" ht="12" customHeight="1">
      <c r="A31" s="87">
        <v>25</v>
      </c>
      <c r="B31" s="88" t="s">
        <v>143</v>
      </c>
      <c r="C31" s="63">
        <f>'1B'!E33</f>
        <v>6</v>
      </c>
      <c r="D31" s="63">
        <v>3</v>
      </c>
      <c r="E31" s="63">
        <v>6</v>
      </c>
      <c r="F31" s="63">
        <v>0</v>
      </c>
      <c r="G31" s="63">
        <v>6</v>
      </c>
      <c r="H31" s="63">
        <v>0</v>
      </c>
      <c r="I31" s="63">
        <v>0</v>
      </c>
      <c r="J31" s="63">
        <v>0</v>
      </c>
      <c r="K31" s="63">
        <v>0</v>
      </c>
      <c r="L31" s="63">
        <v>0</v>
      </c>
      <c r="M31" s="63">
        <v>0</v>
      </c>
      <c r="N31" s="63">
        <v>3</v>
      </c>
      <c r="O31" s="63">
        <v>3</v>
      </c>
    </row>
    <row r="32" spans="1:15" s="92" customFormat="1" ht="12" customHeight="1">
      <c r="A32" s="87">
        <v>26</v>
      </c>
      <c r="B32" s="88" t="s">
        <v>144</v>
      </c>
      <c r="C32" s="63">
        <f>'1B'!E34</f>
        <v>9</v>
      </c>
      <c r="D32" s="63">
        <v>6</v>
      </c>
      <c r="E32" s="63">
        <v>6</v>
      </c>
      <c r="F32" s="63">
        <v>0</v>
      </c>
      <c r="G32" s="63">
        <v>9</v>
      </c>
      <c r="H32" s="63">
        <v>9</v>
      </c>
      <c r="I32" s="63">
        <v>1</v>
      </c>
      <c r="J32" s="63">
        <v>4</v>
      </c>
      <c r="K32" s="63">
        <v>3</v>
      </c>
      <c r="L32" s="63">
        <v>0</v>
      </c>
      <c r="M32" s="63">
        <v>3</v>
      </c>
      <c r="N32" s="63">
        <v>4</v>
      </c>
      <c r="O32" s="63">
        <v>4</v>
      </c>
    </row>
    <row r="33" spans="1:16" s="92" customFormat="1" ht="12" customHeight="1">
      <c r="A33" s="87">
        <v>27</v>
      </c>
      <c r="B33" s="88" t="s">
        <v>145</v>
      </c>
      <c r="C33" s="63">
        <f>'1B'!E35</f>
        <v>0</v>
      </c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</row>
    <row r="34" spans="1:16" s="92" customFormat="1" ht="12" customHeight="1">
      <c r="A34" s="87">
        <v>28</v>
      </c>
      <c r="B34" s="88" t="s">
        <v>146</v>
      </c>
      <c r="C34" s="63">
        <f>'1B'!E36</f>
        <v>0</v>
      </c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</row>
    <row r="35" spans="1:16" s="92" customFormat="1" ht="12" customHeight="1">
      <c r="A35" s="87">
        <v>29</v>
      </c>
      <c r="B35" s="88" t="s">
        <v>147</v>
      </c>
      <c r="C35" s="63">
        <f>'1B'!E37</f>
        <v>0</v>
      </c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</row>
    <row r="36" spans="1:16" s="92" customFormat="1" ht="12" customHeight="1">
      <c r="A36" s="87">
        <v>30</v>
      </c>
      <c r="B36" s="88" t="s">
        <v>148</v>
      </c>
      <c r="C36" s="63">
        <f>'1B'!E38</f>
        <v>0</v>
      </c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</row>
    <row r="37" spans="1:16" s="92" customFormat="1" ht="12" customHeight="1">
      <c r="A37" s="87">
        <v>31</v>
      </c>
      <c r="B37" s="88" t="s">
        <v>149</v>
      </c>
      <c r="C37" s="63">
        <f>'1B'!E39</f>
        <v>0</v>
      </c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</row>
    <row r="38" spans="1:16" s="92" customFormat="1" ht="12" customHeight="1">
      <c r="A38" s="87">
        <v>32</v>
      </c>
      <c r="B38" s="88" t="s">
        <v>150</v>
      </c>
      <c r="C38" s="63">
        <f>'1B'!E40</f>
        <v>0</v>
      </c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</row>
    <row r="39" spans="1:16" s="92" customFormat="1" ht="12" customHeight="1">
      <c r="A39" s="87">
        <v>33</v>
      </c>
      <c r="B39" s="88" t="s">
        <v>151</v>
      </c>
      <c r="C39" s="63">
        <f>'1B'!E41</f>
        <v>0</v>
      </c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</row>
    <row r="40" spans="1:16" s="92" customFormat="1" ht="12" customHeight="1">
      <c r="A40" s="87">
        <v>34</v>
      </c>
      <c r="B40" s="88" t="s">
        <v>152</v>
      </c>
      <c r="C40" s="63">
        <f>'1B'!E42</f>
        <v>0</v>
      </c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</row>
    <row r="41" spans="1:16" s="93" customFormat="1" ht="12" customHeight="1">
      <c r="A41" s="87">
        <v>35</v>
      </c>
      <c r="B41" s="88" t="s">
        <v>153</v>
      </c>
      <c r="C41" s="63">
        <f>'1B'!E43</f>
        <v>0</v>
      </c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</row>
    <row r="42" spans="1:16" s="92" customFormat="1" ht="12" customHeight="1">
      <c r="A42" s="87">
        <v>36</v>
      </c>
      <c r="B42" s="88" t="s">
        <v>154</v>
      </c>
      <c r="C42" s="63">
        <f>'1B'!E44</f>
        <v>0</v>
      </c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 s="104"/>
    </row>
    <row r="43" spans="1:16" s="92" customFormat="1" ht="12" customHeight="1">
      <c r="A43" s="87">
        <v>37</v>
      </c>
      <c r="B43" s="88" t="s">
        <v>155</v>
      </c>
      <c r="C43" s="63">
        <f>'1B'!E45</f>
        <v>33</v>
      </c>
      <c r="D43" s="87">
        <v>33</v>
      </c>
      <c r="E43" s="87">
        <v>33</v>
      </c>
      <c r="F43" s="87">
        <v>0</v>
      </c>
      <c r="G43" s="87">
        <v>33</v>
      </c>
      <c r="H43" s="87">
        <v>1</v>
      </c>
      <c r="I43" s="87">
        <v>1</v>
      </c>
      <c r="J43" s="87">
        <v>4</v>
      </c>
      <c r="K43" s="87">
        <v>0</v>
      </c>
      <c r="L43" s="87">
        <v>1</v>
      </c>
      <c r="M43" s="87">
        <v>0</v>
      </c>
      <c r="N43" s="87">
        <v>0</v>
      </c>
      <c r="O43" s="87">
        <v>0</v>
      </c>
    </row>
    <row r="44" spans="1:16" s="92" customFormat="1" ht="12" customHeight="1">
      <c r="A44" s="87">
        <v>38</v>
      </c>
      <c r="B44" s="88" t="s">
        <v>156</v>
      </c>
      <c r="C44" s="63">
        <f>'1B'!E46</f>
        <v>13</v>
      </c>
      <c r="D44" s="87">
        <v>7</v>
      </c>
      <c r="E44" s="87">
        <v>5</v>
      </c>
      <c r="F44" s="87">
        <v>1</v>
      </c>
      <c r="G44" s="87">
        <v>5</v>
      </c>
      <c r="H44" s="87"/>
      <c r="I44" s="87"/>
      <c r="J44" s="87">
        <v>1</v>
      </c>
      <c r="K44" s="87"/>
      <c r="L44" s="87"/>
      <c r="M44" s="87"/>
      <c r="N44" s="87">
        <v>2</v>
      </c>
      <c r="O44" s="87">
        <v>5</v>
      </c>
    </row>
    <row r="45" spans="1:16" s="92" customFormat="1" ht="12" customHeight="1">
      <c r="A45" s="87">
        <v>39</v>
      </c>
      <c r="B45" s="88" t="s">
        <v>157</v>
      </c>
      <c r="C45" s="63">
        <f>'1B'!E47</f>
        <v>153</v>
      </c>
      <c r="D45" s="104">
        <v>18</v>
      </c>
      <c r="E45" s="104">
        <v>69</v>
      </c>
      <c r="F45" s="104">
        <v>1</v>
      </c>
      <c r="G45" s="104">
        <v>134</v>
      </c>
      <c r="H45" s="104">
        <v>2</v>
      </c>
      <c r="I45" s="104">
        <v>0</v>
      </c>
      <c r="J45" s="104">
        <v>3</v>
      </c>
      <c r="K45" s="104">
        <v>12</v>
      </c>
      <c r="L45" s="104">
        <v>0</v>
      </c>
      <c r="M45" s="104">
        <v>0</v>
      </c>
      <c r="N45" s="104">
        <v>74</v>
      </c>
      <c r="O45" s="104">
        <v>10</v>
      </c>
    </row>
    <row r="46" spans="1:16" s="92" customFormat="1" ht="12" customHeight="1">
      <c r="A46" s="87">
        <v>40</v>
      </c>
      <c r="B46" s="88" t="s">
        <v>158</v>
      </c>
      <c r="C46" s="63">
        <f>'1B'!E48</f>
        <v>33</v>
      </c>
      <c r="D46" s="104">
        <v>24</v>
      </c>
      <c r="E46" s="104">
        <v>11</v>
      </c>
      <c r="F46" s="104">
        <v>0</v>
      </c>
      <c r="G46" s="104">
        <v>10</v>
      </c>
      <c r="H46" s="104">
        <v>4</v>
      </c>
      <c r="I46" s="104">
        <v>17</v>
      </c>
      <c r="J46" s="104">
        <v>0</v>
      </c>
      <c r="K46" s="104">
        <v>22</v>
      </c>
      <c r="L46" s="104">
        <v>6</v>
      </c>
      <c r="M46" s="104">
        <v>23</v>
      </c>
      <c r="N46" s="104">
        <v>0</v>
      </c>
      <c r="O46" s="104">
        <v>22</v>
      </c>
      <c r="P46" s="92">
        <v>20</v>
      </c>
    </row>
    <row r="47" spans="1:16" s="92" customFormat="1" ht="12" customHeight="1">
      <c r="A47" s="87">
        <v>41</v>
      </c>
      <c r="B47" s="88" t="s">
        <v>159</v>
      </c>
      <c r="C47" s="63">
        <f>'1B'!E49</f>
        <v>0</v>
      </c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</row>
    <row r="48" spans="1:16" s="92" customFormat="1" ht="12" customHeight="1">
      <c r="A48" s="87">
        <v>42</v>
      </c>
      <c r="B48" s="88" t="s">
        <v>160</v>
      </c>
      <c r="C48" s="63">
        <f>'1B'!E50</f>
        <v>0</v>
      </c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</row>
    <row r="49" spans="1:15" s="92" customFormat="1" ht="12" customHeight="1">
      <c r="A49" s="87">
        <v>43</v>
      </c>
      <c r="B49" s="88" t="s">
        <v>161</v>
      </c>
      <c r="C49" s="63">
        <f>'1B'!E51</f>
        <v>0</v>
      </c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104"/>
    </row>
    <row r="50" spans="1:15" s="92" customFormat="1" ht="12" customHeight="1">
      <c r="A50" s="87">
        <v>44</v>
      </c>
      <c r="B50" s="88" t="s">
        <v>162</v>
      </c>
      <c r="C50" s="63">
        <f>'1B'!E52</f>
        <v>6</v>
      </c>
      <c r="D50" s="104">
        <v>6</v>
      </c>
      <c r="E50" s="104"/>
      <c r="F50" s="104"/>
      <c r="G50" s="104"/>
      <c r="H50" s="104"/>
      <c r="I50" s="104"/>
      <c r="J50" s="104"/>
      <c r="K50" s="104"/>
      <c r="L50" s="104"/>
      <c r="M50" s="104"/>
      <c r="N50" s="104"/>
      <c r="O50" s="104"/>
    </row>
    <row r="51" spans="1:15" s="92" customFormat="1" ht="12" customHeight="1">
      <c r="A51" s="87">
        <v>45</v>
      </c>
      <c r="B51" s="88" t="s">
        <v>163</v>
      </c>
      <c r="C51" s="63">
        <f>'1B'!E53</f>
        <v>62</v>
      </c>
      <c r="D51" s="104">
        <v>52</v>
      </c>
      <c r="E51" s="104">
        <v>50</v>
      </c>
      <c r="F51" s="104">
        <v>0</v>
      </c>
      <c r="G51" s="104">
        <v>0</v>
      </c>
      <c r="H51" s="104">
        <v>0</v>
      </c>
      <c r="I51" s="104">
        <v>0</v>
      </c>
      <c r="J51" s="104">
        <v>0</v>
      </c>
      <c r="K51" s="104">
        <v>0</v>
      </c>
      <c r="L51" s="104">
        <v>2</v>
      </c>
      <c r="M51" s="104">
        <v>2</v>
      </c>
      <c r="N51" s="104">
        <v>0</v>
      </c>
      <c r="O51" s="104">
        <v>3</v>
      </c>
    </row>
    <row r="52" spans="1:15" s="92" customFormat="1" ht="12" customHeight="1">
      <c r="A52" s="87">
        <v>46</v>
      </c>
      <c r="B52" s="88" t="s">
        <v>164</v>
      </c>
      <c r="C52" s="63">
        <f>'1B'!E54</f>
        <v>0</v>
      </c>
      <c r="D52" s="104"/>
      <c r="E52" s="104"/>
      <c r="F52" s="104"/>
      <c r="G52" s="104"/>
      <c r="H52" s="104"/>
      <c r="I52" s="104"/>
      <c r="J52" s="104"/>
      <c r="K52" s="104"/>
      <c r="L52" s="104"/>
      <c r="M52" s="104"/>
      <c r="N52" s="104"/>
      <c r="O52" s="104"/>
    </row>
    <row r="53" spans="1:15" s="92" customFormat="1" ht="12" customHeight="1">
      <c r="A53" s="87">
        <v>47</v>
      </c>
      <c r="B53" s="88" t="s">
        <v>165</v>
      </c>
      <c r="C53" s="63">
        <f>'1B'!E55</f>
        <v>28</v>
      </c>
      <c r="D53" s="104">
        <v>19</v>
      </c>
      <c r="E53" s="104">
        <v>2</v>
      </c>
      <c r="F53" s="104">
        <v>0</v>
      </c>
      <c r="G53" s="104">
        <v>1</v>
      </c>
      <c r="H53" s="104">
        <v>0</v>
      </c>
      <c r="I53" s="104">
        <v>0</v>
      </c>
      <c r="J53" s="104">
        <v>2</v>
      </c>
      <c r="K53" s="104">
        <v>0</v>
      </c>
      <c r="L53" s="104">
        <v>0</v>
      </c>
      <c r="M53" s="104">
        <v>4</v>
      </c>
      <c r="N53" s="104">
        <v>0</v>
      </c>
      <c r="O53" s="104">
        <v>0</v>
      </c>
    </row>
    <row r="54" spans="1:15" s="92" customFormat="1" ht="12" customHeight="1">
      <c r="A54" s="87">
        <v>48</v>
      </c>
      <c r="B54" s="88" t="s">
        <v>166</v>
      </c>
      <c r="C54" s="63">
        <f>'1B'!E56</f>
        <v>0</v>
      </c>
      <c r="D54" s="104">
        <v>13</v>
      </c>
      <c r="E54" s="104">
        <v>16</v>
      </c>
      <c r="F54" s="104">
        <v>0</v>
      </c>
      <c r="G54" s="104">
        <v>1</v>
      </c>
      <c r="H54" s="104">
        <v>1</v>
      </c>
      <c r="I54" s="104">
        <v>0</v>
      </c>
      <c r="J54" s="104">
        <v>3</v>
      </c>
      <c r="K54" s="104">
        <v>0</v>
      </c>
      <c r="L54" s="104">
        <v>3</v>
      </c>
      <c r="M54" s="104">
        <v>0</v>
      </c>
      <c r="N54" s="104">
        <v>19</v>
      </c>
      <c r="O54" s="104">
        <v>10</v>
      </c>
    </row>
    <row r="55" spans="1:15" s="92" customFormat="1" ht="12" customHeight="1">
      <c r="A55" s="87">
        <v>49</v>
      </c>
      <c r="B55" s="88" t="s">
        <v>167</v>
      </c>
      <c r="C55" s="63">
        <f>'1B'!E57</f>
        <v>111</v>
      </c>
      <c r="D55" s="104">
        <v>10</v>
      </c>
      <c r="E55" s="104">
        <v>56</v>
      </c>
      <c r="F55" s="104">
        <v>0</v>
      </c>
      <c r="G55" s="104">
        <v>111</v>
      </c>
      <c r="H55" s="104">
        <v>35</v>
      </c>
      <c r="I55" s="104">
        <v>0</v>
      </c>
      <c r="J55" s="104">
        <v>4</v>
      </c>
      <c r="K55" s="104">
        <v>3</v>
      </c>
      <c r="L55" s="104">
        <v>0</v>
      </c>
      <c r="M55" s="104">
        <v>7</v>
      </c>
      <c r="N55" s="104">
        <v>53</v>
      </c>
      <c r="O55" s="104">
        <v>49</v>
      </c>
    </row>
    <row r="56" spans="1:15" s="92" customFormat="1" ht="12" customHeight="1">
      <c r="A56" s="87">
        <v>50</v>
      </c>
      <c r="B56" s="88" t="s">
        <v>168</v>
      </c>
      <c r="C56" s="63">
        <f>'1B'!E58</f>
        <v>5</v>
      </c>
      <c r="D56" s="104">
        <v>5</v>
      </c>
      <c r="E56" s="104"/>
      <c r="F56" s="104"/>
      <c r="G56" s="104"/>
      <c r="H56" s="104"/>
      <c r="I56" s="104"/>
      <c r="J56" s="104"/>
      <c r="K56" s="104"/>
      <c r="L56" s="104"/>
      <c r="M56" s="104"/>
      <c r="N56" s="104">
        <v>5</v>
      </c>
      <c r="O56" s="104"/>
    </row>
    <row r="57" spans="1:15" s="92" customFormat="1" ht="12" customHeight="1">
      <c r="A57" s="87">
        <v>51</v>
      </c>
      <c r="B57" s="88" t="s">
        <v>169</v>
      </c>
      <c r="C57" s="63">
        <f>'1B'!E59</f>
        <v>0</v>
      </c>
      <c r="D57" s="104"/>
      <c r="E57" s="104"/>
      <c r="F57" s="104"/>
      <c r="G57" s="104"/>
      <c r="H57" s="104"/>
      <c r="I57" s="104"/>
      <c r="J57" s="104"/>
      <c r="K57" s="104"/>
      <c r="L57" s="104"/>
      <c r="M57" s="104"/>
      <c r="N57" s="104"/>
      <c r="O57" s="104"/>
    </row>
    <row r="58" spans="1:15" s="92" customFormat="1" ht="12" customHeight="1">
      <c r="A58" s="87">
        <v>52</v>
      </c>
      <c r="B58" s="88" t="s">
        <v>170</v>
      </c>
      <c r="C58" s="63">
        <f>'1B'!E60</f>
        <v>0</v>
      </c>
      <c r="D58" s="104"/>
      <c r="E58" s="104"/>
      <c r="F58" s="104"/>
      <c r="G58" s="104"/>
      <c r="H58" s="104"/>
      <c r="I58" s="104"/>
      <c r="J58" s="104"/>
      <c r="K58" s="104"/>
      <c r="L58" s="104"/>
      <c r="M58" s="104"/>
      <c r="N58" s="104"/>
      <c r="O58" s="104"/>
    </row>
    <row r="59" spans="1:15" s="92" customFormat="1" ht="12" customHeight="1">
      <c r="A59" s="87">
        <v>53</v>
      </c>
      <c r="B59" s="88" t="s">
        <v>171</v>
      </c>
      <c r="C59" s="63">
        <f>'1B'!E61</f>
        <v>0</v>
      </c>
      <c r="D59" s="104"/>
      <c r="E59" s="104"/>
      <c r="F59" s="104"/>
      <c r="G59" s="104"/>
      <c r="H59" s="104"/>
      <c r="I59" s="104"/>
      <c r="J59" s="104"/>
      <c r="K59" s="104"/>
      <c r="L59" s="104"/>
      <c r="M59" s="104"/>
      <c r="N59" s="104"/>
      <c r="O59" s="104"/>
    </row>
    <row r="60" spans="1:15" s="92" customFormat="1" ht="12" customHeight="1">
      <c r="A60" s="87">
        <v>54</v>
      </c>
      <c r="B60" s="88" t="s">
        <v>172</v>
      </c>
      <c r="C60" s="63">
        <f>'1B'!E62</f>
        <v>129</v>
      </c>
      <c r="D60" s="104">
        <v>45</v>
      </c>
      <c r="E60" s="104">
        <v>55</v>
      </c>
      <c r="F60" s="104">
        <v>0</v>
      </c>
      <c r="G60" s="104">
        <v>47</v>
      </c>
      <c r="H60" s="104">
        <v>1</v>
      </c>
      <c r="I60" s="104">
        <v>0</v>
      </c>
      <c r="J60" s="104">
        <v>2</v>
      </c>
      <c r="K60" s="104">
        <v>0</v>
      </c>
      <c r="L60" s="104">
        <v>5</v>
      </c>
      <c r="M60" s="104">
        <v>12</v>
      </c>
      <c r="N60" s="104">
        <v>101</v>
      </c>
      <c r="O60" s="104">
        <v>14</v>
      </c>
    </row>
    <row r="61" spans="1:15" s="92" customFormat="1" ht="12" customHeight="1">
      <c r="A61" s="87">
        <v>55</v>
      </c>
      <c r="B61" s="88" t="s">
        <v>173</v>
      </c>
      <c r="C61" s="63">
        <f>'1B'!E63</f>
        <v>0</v>
      </c>
      <c r="D61" s="104"/>
      <c r="E61" s="104"/>
      <c r="F61" s="104"/>
      <c r="G61" s="104"/>
      <c r="H61" s="104"/>
      <c r="I61" s="104"/>
      <c r="J61" s="104"/>
      <c r="K61" s="104"/>
      <c r="L61" s="104"/>
      <c r="M61" s="104"/>
      <c r="N61" s="104"/>
      <c r="O61" s="104"/>
    </row>
    <row r="62" spans="1:15" s="92" customFormat="1" ht="12" customHeight="1">
      <c r="A62" s="87">
        <v>56</v>
      </c>
      <c r="B62" s="88" t="s">
        <v>174</v>
      </c>
      <c r="C62" s="63">
        <f>'1B'!E64</f>
        <v>0</v>
      </c>
      <c r="D62" s="104"/>
      <c r="E62" s="104"/>
      <c r="F62" s="104"/>
      <c r="G62" s="104"/>
      <c r="H62" s="104"/>
      <c r="I62" s="104"/>
      <c r="J62" s="104"/>
      <c r="K62" s="104"/>
      <c r="L62" s="104"/>
      <c r="M62" s="104"/>
      <c r="N62" s="104"/>
      <c r="O62" s="104"/>
    </row>
    <row r="63" spans="1:15" s="92" customFormat="1" ht="12" customHeight="1">
      <c r="A63" s="87">
        <v>57</v>
      </c>
      <c r="B63" s="88" t="s">
        <v>175</v>
      </c>
      <c r="C63" s="63">
        <f>'1B'!E65</f>
        <v>83</v>
      </c>
      <c r="D63" s="104">
        <v>57</v>
      </c>
      <c r="E63" s="104">
        <v>46</v>
      </c>
      <c r="F63" s="104">
        <v>0</v>
      </c>
      <c r="G63" s="104">
        <v>0</v>
      </c>
      <c r="H63" s="104">
        <v>16</v>
      </c>
      <c r="I63" s="104">
        <v>4</v>
      </c>
      <c r="J63" s="104">
        <v>21</v>
      </c>
      <c r="K63" s="104">
        <v>3</v>
      </c>
      <c r="L63" s="104">
        <v>10</v>
      </c>
      <c r="M63" s="104">
        <v>10</v>
      </c>
      <c r="N63" s="104">
        <v>33</v>
      </c>
      <c r="O63" s="104">
        <v>3</v>
      </c>
    </row>
    <row r="64" spans="1:15" s="92" customFormat="1" ht="12" customHeight="1">
      <c r="A64" s="87">
        <v>58</v>
      </c>
      <c r="B64" s="88" t="s">
        <v>176</v>
      </c>
      <c r="C64" s="63">
        <f>'1B'!E66</f>
        <v>0</v>
      </c>
      <c r="D64" s="104"/>
      <c r="E64" s="104"/>
      <c r="F64" s="104"/>
      <c r="G64" s="104"/>
      <c r="H64" s="104"/>
      <c r="I64" s="104"/>
      <c r="J64" s="104"/>
      <c r="K64" s="104"/>
      <c r="L64" s="104"/>
      <c r="M64" s="104"/>
      <c r="N64" s="104"/>
      <c r="O64" s="104"/>
    </row>
    <row r="65" spans="1:15" s="92" customFormat="1" ht="12" customHeight="1">
      <c r="A65" s="87">
        <v>59</v>
      </c>
      <c r="B65" s="88" t="s">
        <v>177</v>
      </c>
      <c r="C65" s="63">
        <f>'1B'!E67</f>
        <v>0</v>
      </c>
      <c r="D65" s="104"/>
      <c r="E65" s="104"/>
      <c r="F65" s="104"/>
      <c r="G65" s="104"/>
      <c r="H65" s="104"/>
      <c r="I65" s="104"/>
      <c r="J65" s="104"/>
      <c r="K65" s="104"/>
      <c r="L65" s="104"/>
      <c r="M65" s="104"/>
      <c r="N65" s="104"/>
      <c r="O65" s="104"/>
    </row>
    <row r="66" spans="1:15" s="92" customFormat="1" ht="12" customHeight="1">
      <c r="A66" s="87">
        <v>60</v>
      </c>
      <c r="B66" s="88" t="s">
        <v>178</v>
      </c>
      <c r="C66" s="63">
        <f>'1B'!E68</f>
        <v>16</v>
      </c>
      <c r="D66" s="104">
        <v>6</v>
      </c>
      <c r="E66" s="104">
        <v>10</v>
      </c>
      <c r="F66" s="104">
        <v>0</v>
      </c>
      <c r="G66" s="104">
        <v>0</v>
      </c>
      <c r="H66" s="104">
        <v>1</v>
      </c>
      <c r="I66" s="104">
        <v>1</v>
      </c>
      <c r="J66" s="104">
        <v>2</v>
      </c>
      <c r="K66" s="104">
        <v>1</v>
      </c>
      <c r="L66" s="104">
        <v>0</v>
      </c>
      <c r="M66" s="104">
        <v>1</v>
      </c>
      <c r="N66" s="104">
        <v>0</v>
      </c>
      <c r="O66" s="104">
        <v>0</v>
      </c>
    </row>
    <row r="67" spans="1:15" s="92" customFormat="1" ht="12" customHeight="1">
      <c r="A67" s="87">
        <v>61</v>
      </c>
      <c r="B67" s="88" t="s">
        <v>179</v>
      </c>
      <c r="C67" s="63">
        <f>'1B'!E69</f>
        <v>0</v>
      </c>
      <c r="D67" s="104"/>
      <c r="E67" s="104"/>
      <c r="F67" s="104"/>
      <c r="G67" s="104"/>
      <c r="H67" s="104"/>
      <c r="I67" s="104"/>
      <c r="J67" s="104"/>
      <c r="K67" s="104"/>
      <c r="L67" s="104"/>
      <c r="M67" s="104"/>
      <c r="N67" s="104"/>
      <c r="O67" s="104"/>
    </row>
    <row r="68" spans="1:15" s="92" customFormat="1" ht="12" customHeight="1">
      <c r="A68" s="87">
        <v>62</v>
      </c>
      <c r="B68" s="88" t="s">
        <v>180</v>
      </c>
      <c r="C68" s="63">
        <f>'1B'!E70</f>
        <v>21</v>
      </c>
      <c r="D68" s="104">
        <v>7</v>
      </c>
      <c r="E68" s="104">
        <v>14</v>
      </c>
      <c r="F68" s="104">
        <v>0</v>
      </c>
      <c r="G68" s="104">
        <v>21</v>
      </c>
      <c r="H68" s="104">
        <v>0</v>
      </c>
      <c r="I68" s="104">
        <v>0</v>
      </c>
      <c r="J68" s="104">
        <v>0</v>
      </c>
      <c r="K68" s="104">
        <v>0</v>
      </c>
      <c r="L68" s="104">
        <v>0</v>
      </c>
      <c r="M68" s="104">
        <v>0</v>
      </c>
      <c r="N68" s="104">
        <v>0</v>
      </c>
      <c r="O68" s="104">
        <v>0</v>
      </c>
    </row>
    <row r="69" spans="1:15" s="92" customFormat="1" ht="12" customHeight="1">
      <c r="A69" s="87">
        <v>63</v>
      </c>
      <c r="B69" s="88" t="s">
        <v>181</v>
      </c>
      <c r="C69" s="63">
        <f>'1B'!E71</f>
        <v>35</v>
      </c>
      <c r="D69" s="104">
        <v>0</v>
      </c>
      <c r="E69" s="104">
        <v>35</v>
      </c>
      <c r="F69" s="104">
        <v>0</v>
      </c>
      <c r="G69" s="104">
        <v>35</v>
      </c>
      <c r="H69" s="104">
        <v>0</v>
      </c>
      <c r="I69" s="104">
        <v>0</v>
      </c>
      <c r="J69" s="104">
        <v>0</v>
      </c>
      <c r="K69" s="104">
        <v>0</v>
      </c>
      <c r="L69" s="104">
        <v>0</v>
      </c>
      <c r="M69" s="104">
        <v>0</v>
      </c>
      <c r="N69" s="104">
        <v>0</v>
      </c>
      <c r="O69" s="104">
        <v>0</v>
      </c>
    </row>
    <row r="70" spans="1:15" s="92" customFormat="1" ht="12" customHeight="1">
      <c r="A70" s="87">
        <v>64</v>
      </c>
      <c r="B70" s="88" t="s">
        <v>182</v>
      </c>
      <c r="C70" s="63">
        <f>'1B'!E72</f>
        <v>34</v>
      </c>
      <c r="D70" s="104">
        <v>9</v>
      </c>
      <c r="E70" s="104">
        <v>2</v>
      </c>
      <c r="F70" s="104">
        <v>2</v>
      </c>
      <c r="G70" s="104">
        <v>1</v>
      </c>
      <c r="H70" s="104">
        <v>1</v>
      </c>
      <c r="I70" s="104">
        <v>0</v>
      </c>
      <c r="J70" s="104">
        <v>0</v>
      </c>
      <c r="K70" s="104">
        <v>0</v>
      </c>
      <c r="L70" s="104">
        <v>3</v>
      </c>
      <c r="M70" s="104">
        <v>3</v>
      </c>
      <c r="N70" s="104">
        <v>3</v>
      </c>
      <c r="O70" s="104">
        <v>1</v>
      </c>
    </row>
    <row r="71" spans="1:15" s="92" customFormat="1" ht="12" customHeight="1">
      <c r="A71" s="87">
        <v>65</v>
      </c>
      <c r="B71" s="88" t="s">
        <v>183</v>
      </c>
      <c r="C71" s="63">
        <f>'1B'!E73</f>
        <v>10</v>
      </c>
      <c r="D71" s="104">
        <v>9</v>
      </c>
      <c r="E71" s="104">
        <v>5</v>
      </c>
      <c r="F71" s="104">
        <v>3</v>
      </c>
      <c r="G71" s="104">
        <v>2</v>
      </c>
      <c r="H71" s="104">
        <v>4</v>
      </c>
      <c r="I71" s="104">
        <v>0</v>
      </c>
      <c r="J71" s="104">
        <v>1</v>
      </c>
      <c r="K71" s="104">
        <v>2</v>
      </c>
      <c r="L71" s="104">
        <v>2</v>
      </c>
      <c r="M71" s="104">
        <v>3</v>
      </c>
      <c r="N71" s="104">
        <v>5</v>
      </c>
      <c r="O71" s="104">
        <v>2</v>
      </c>
    </row>
    <row r="72" spans="1:15" s="92" customFormat="1" ht="12" customHeight="1">
      <c r="A72" s="87">
        <v>66</v>
      </c>
      <c r="B72" s="88" t="s">
        <v>184</v>
      </c>
      <c r="C72" s="63">
        <f>'1B'!E74</f>
        <v>0</v>
      </c>
      <c r="D72" s="104"/>
      <c r="E72" s="104"/>
      <c r="F72" s="104"/>
      <c r="G72" s="104"/>
      <c r="H72" s="104"/>
      <c r="I72" s="104"/>
      <c r="J72" s="104"/>
      <c r="K72" s="104"/>
      <c r="L72" s="104"/>
      <c r="M72" s="104"/>
      <c r="N72" s="104"/>
      <c r="O72" s="104"/>
    </row>
    <row r="73" spans="1:15" s="92" customFormat="1" ht="12" customHeight="1">
      <c r="A73" s="87">
        <v>67</v>
      </c>
      <c r="B73" s="88" t="s">
        <v>185</v>
      </c>
      <c r="C73" s="63">
        <f>'1B'!E75</f>
        <v>5</v>
      </c>
      <c r="D73" s="104">
        <v>5</v>
      </c>
      <c r="E73" s="104">
        <v>5</v>
      </c>
      <c r="F73" s="104">
        <v>0</v>
      </c>
      <c r="G73" s="104">
        <v>5</v>
      </c>
      <c r="H73" s="104">
        <v>0</v>
      </c>
      <c r="I73" s="104">
        <v>0</v>
      </c>
      <c r="J73" s="104">
        <v>0</v>
      </c>
      <c r="K73" s="104">
        <v>0</v>
      </c>
      <c r="L73" s="104">
        <v>0</v>
      </c>
      <c r="M73" s="104">
        <v>0</v>
      </c>
      <c r="N73" s="104">
        <v>0</v>
      </c>
      <c r="O73" s="104">
        <v>0</v>
      </c>
    </row>
    <row r="74" spans="1:15" s="92" customFormat="1" ht="12" customHeight="1">
      <c r="A74" s="87">
        <v>68</v>
      </c>
      <c r="B74" s="88" t="s">
        <v>186</v>
      </c>
      <c r="C74" s="63">
        <f>'1B'!E76</f>
        <v>36</v>
      </c>
      <c r="D74" s="104">
        <v>14</v>
      </c>
      <c r="E74" s="104">
        <v>28</v>
      </c>
      <c r="F74" s="104">
        <v>2</v>
      </c>
      <c r="G74" s="104">
        <v>26</v>
      </c>
      <c r="H74" s="104">
        <v>2</v>
      </c>
      <c r="I74" s="104">
        <v>1</v>
      </c>
      <c r="J74" s="104">
        <v>3</v>
      </c>
      <c r="K74" s="104">
        <v>2</v>
      </c>
      <c r="L74" s="104">
        <v>3</v>
      </c>
      <c r="M74" s="104">
        <v>2</v>
      </c>
      <c r="N74" s="104">
        <v>13</v>
      </c>
      <c r="O74" s="104">
        <v>9</v>
      </c>
    </row>
    <row r="75" spans="1:15" s="92" customFormat="1" ht="12" customHeight="1">
      <c r="A75" s="87">
        <v>69</v>
      </c>
      <c r="B75" s="88" t="s">
        <v>187</v>
      </c>
      <c r="C75" s="63">
        <f>'1B'!E77</f>
        <v>0</v>
      </c>
      <c r="D75" s="104"/>
      <c r="E75" s="104"/>
      <c r="F75" s="104"/>
      <c r="G75" s="104"/>
      <c r="H75" s="104"/>
      <c r="I75" s="104"/>
      <c r="J75" s="104"/>
      <c r="K75" s="104"/>
      <c r="L75" s="104"/>
      <c r="M75" s="104"/>
      <c r="N75" s="104"/>
      <c r="O75" s="104"/>
    </row>
    <row r="76" spans="1:15" s="92" customFormat="1" ht="12" customHeight="1">
      <c r="A76" s="87">
        <v>70</v>
      </c>
      <c r="B76" s="88" t="s">
        <v>188</v>
      </c>
      <c r="C76" s="63">
        <f>'1B'!E78</f>
        <v>6</v>
      </c>
      <c r="D76" s="104">
        <v>3</v>
      </c>
      <c r="E76" s="104">
        <v>4</v>
      </c>
      <c r="F76" s="104">
        <v>0</v>
      </c>
      <c r="G76" s="104">
        <v>0</v>
      </c>
      <c r="H76" s="104">
        <v>1</v>
      </c>
      <c r="I76" s="104">
        <v>0</v>
      </c>
      <c r="J76" s="104">
        <v>0</v>
      </c>
      <c r="K76" s="104">
        <v>0</v>
      </c>
      <c r="L76" s="104">
        <v>1</v>
      </c>
      <c r="M76" s="104">
        <v>0</v>
      </c>
      <c r="N76" s="104">
        <v>5</v>
      </c>
      <c r="O76" s="104">
        <v>2</v>
      </c>
    </row>
    <row r="77" spans="1:15" s="92" customFormat="1" ht="12" customHeight="1">
      <c r="A77" s="87">
        <v>71</v>
      </c>
      <c r="B77" s="88" t="s">
        <v>189</v>
      </c>
      <c r="C77" s="63">
        <f>'1B'!E79</f>
        <v>0</v>
      </c>
      <c r="D77" s="104">
        <v>112</v>
      </c>
      <c r="E77" s="104">
        <v>112</v>
      </c>
      <c r="F77" s="104">
        <v>0</v>
      </c>
      <c r="G77" s="104">
        <v>0</v>
      </c>
      <c r="H77" s="104">
        <v>0</v>
      </c>
      <c r="I77" s="104">
        <v>0</v>
      </c>
      <c r="J77" s="104">
        <v>0</v>
      </c>
      <c r="K77" s="104">
        <v>46</v>
      </c>
      <c r="L77" s="104">
        <v>0</v>
      </c>
      <c r="M77" s="104">
        <v>0</v>
      </c>
      <c r="N77" s="104">
        <v>0</v>
      </c>
      <c r="O77" s="104">
        <v>0</v>
      </c>
    </row>
    <row r="78" spans="1:15" s="92" customFormat="1" ht="12" customHeight="1">
      <c r="A78" s="87">
        <v>72</v>
      </c>
      <c r="B78" s="88" t="s">
        <v>190</v>
      </c>
      <c r="C78" s="63">
        <f>'1B'!E80</f>
        <v>12</v>
      </c>
      <c r="D78" s="104">
        <v>8</v>
      </c>
      <c r="E78" s="104">
        <v>5</v>
      </c>
      <c r="F78" s="104">
        <v>1</v>
      </c>
      <c r="G78" s="104">
        <v>2</v>
      </c>
      <c r="H78" s="104">
        <v>4</v>
      </c>
      <c r="I78" s="104">
        <v>1</v>
      </c>
      <c r="J78" s="104">
        <v>1</v>
      </c>
      <c r="K78" s="104">
        <v>1</v>
      </c>
      <c r="L78" s="104">
        <v>2</v>
      </c>
      <c r="M78" s="104">
        <v>0</v>
      </c>
      <c r="N78" s="104">
        <v>7</v>
      </c>
      <c r="O78" s="104">
        <v>6</v>
      </c>
    </row>
    <row r="79" spans="1:15" s="38" customFormat="1" ht="19.149999999999999" customHeight="1">
      <c r="A79" s="6" t="s">
        <v>11</v>
      </c>
      <c r="B79" s="78" t="s">
        <v>85</v>
      </c>
      <c r="C79" s="14">
        <f>'1B'!E81</f>
        <v>292</v>
      </c>
      <c r="D79" s="100">
        <f>SUM(D80:D102)</f>
        <v>201</v>
      </c>
      <c r="E79" s="100">
        <f t="shared" ref="E79:O79" si="1">SUM(E80:E102)</f>
        <v>106</v>
      </c>
      <c r="F79" s="100">
        <f t="shared" si="1"/>
        <v>62</v>
      </c>
      <c r="G79" s="100">
        <f t="shared" si="1"/>
        <v>80</v>
      </c>
      <c r="H79" s="100">
        <f t="shared" si="1"/>
        <v>60</v>
      </c>
      <c r="I79" s="100">
        <f t="shared" si="1"/>
        <v>20</v>
      </c>
      <c r="J79" s="100">
        <f t="shared" si="1"/>
        <v>4</v>
      </c>
      <c r="K79" s="100">
        <f t="shared" si="1"/>
        <v>21</v>
      </c>
      <c r="L79" s="100">
        <f t="shared" si="1"/>
        <v>1</v>
      </c>
      <c r="M79" s="100">
        <f t="shared" si="1"/>
        <v>0</v>
      </c>
      <c r="N79" s="100">
        <f t="shared" si="1"/>
        <v>114</v>
      </c>
      <c r="O79" s="100">
        <f t="shared" si="1"/>
        <v>62</v>
      </c>
    </row>
    <row r="80" spans="1:15" s="92" customFormat="1" ht="12" customHeight="1">
      <c r="A80" s="87">
        <v>73</v>
      </c>
      <c r="B80" s="88" t="s">
        <v>191</v>
      </c>
      <c r="C80" s="63">
        <f>'1B'!E82</f>
        <v>0</v>
      </c>
      <c r="D80" s="104"/>
      <c r="E80" s="104"/>
      <c r="F80" s="104"/>
      <c r="G80" s="104"/>
      <c r="H80" s="104"/>
      <c r="I80" s="104"/>
      <c r="J80" s="104"/>
      <c r="K80" s="104"/>
      <c r="L80" s="104"/>
      <c r="M80" s="104"/>
      <c r="N80" s="104"/>
      <c r="O80" s="104"/>
    </row>
    <row r="81" spans="1:15" s="92" customFormat="1" ht="12" customHeight="1">
      <c r="A81" s="87">
        <v>74</v>
      </c>
      <c r="B81" s="88" t="s">
        <v>192</v>
      </c>
      <c r="C81" s="63">
        <f>'1B'!E83</f>
        <v>0</v>
      </c>
      <c r="D81" s="104"/>
      <c r="E81" s="104"/>
      <c r="F81" s="104"/>
      <c r="G81" s="104"/>
      <c r="H81" s="104"/>
      <c r="I81" s="104"/>
      <c r="J81" s="104"/>
      <c r="K81" s="104"/>
      <c r="L81" s="104"/>
      <c r="M81" s="104"/>
      <c r="N81" s="104"/>
      <c r="O81" s="104"/>
    </row>
    <row r="82" spans="1:15" s="92" customFormat="1" ht="12" customHeight="1">
      <c r="A82" s="87">
        <v>75</v>
      </c>
      <c r="B82" s="88" t="s">
        <v>193</v>
      </c>
      <c r="C82" s="63">
        <f>'1B'!E84</f>
        <v>24</v>
      </c>
      <c r="D82" s="104">
        <v>21</v>
      </c>
      <c r="E82" s="104">
        <v>5</v>
      </c>
      <c r="F82" s="104">
        <v>0</v>
      </c>
      <c r="G82" s="104">
        <v>1</v>
      </c>
      <c r="H82" s="104">
        <v>7</v>
      </c>
      <c r="I82" s="104">
        <v>0</v>
      </c>
      <c r="J82" s="104">
        <v>3</v>
      </c>
      <c r="K82" s="104">
        <v>1</v>
      </c>
      <c r="L82" s="104">
        <v>1</v>
      </c>
      <c r="M82" s="104">
        <v>0</v>
      </c>
      <c r="N82" s="104">
        <v>15</v>
      </c>
      <c r="O82" s="104">
        <v>3</v>
      </c>
    </row>
    <row r="83" spans="1:15" s="92" customFormat="1" ht="12" customHeight="1">
      <c r="A83" s="87">
        <v>76</v>
      </c>
      <c r="B83" s="88" t="s">
        <v>194</v>
      </c>
      <c r="C83" s="63">
        <f>'1B'!E85</f>
        <v>0</v>
      </c>
      <c r="D83" s="104"/>
      <c r="E83" s="104"/>
      <c r="F83" s="104"/>
      <c r="G83" s="104"/>
      <c r="H83" s="104"/>
      <c r="I83" s="104"/>
      <c r="J83" s="104"/>
      <c r="K83" s="104"/>
      <c r="L83" s="104"/>
      <c r="M83" s="104"/>
      <c r="N83" s="104"/>
      <c r="O83" s="104"/>
    </row>
    <row r="84" spans="1:15" s="92" customFormat="1" ht="12" customHeight="1">
      <c r="A84" s="87">
        <v>77</v>
      </c>
      <c r="B84" s="88" t="s">
        <v>195</v>
      </c>
      <c r="C84" s="63">
        <f>'1B'!E86</f>
        <v>35</v>
      </c>
      <c r="D84" s="104">
        <v>17</v>
      </c>
      <c r="E84" s="104">
        <v>19</v>
      </c>
      <c r="F84" s="104">
        <v>0</v>
      </c>
      <c r="G84" s="104">
        <v>35</v>
      </c>
      <c r="H84" s="104">
        <v>3</v>
      </c>
      <c r="I84" s="104">
        <v>0</v>
      </c>
      <c r="J84" s="104">
        <v>0</v>
      </c>
      <c r="K84" s="104">
        <v>0</v>
      </c>
      <c r="L84" s="104">
        <v>0</v>
      </c>
      <c r="M84" s="104">
        <v>0</v>
      </c>
      <c r="N84" s="104">
        <v>0</v>
      </c>
      <c r="O84" s="104">
        <v>0</v>
      </c>
    </row>
    <row r="85" spans="1:15" s="92" customFormat="1" ht="12" customHeight="1">
      <c r="A85" s="87">
        <v>78</v>
      </c>
      <c r="B85" s="88" t="s">
        <v>196</v>
      </c>
      <c r="C85" s="63">
        <f>'1B'!E87</f>
        <v>0</v>
      </c>
      <c r="D85" s="104"/>
      <c r="E85" s="104"/>
      <c r="F85" s="104"/>
      <c r="G85" s="104"/>
      <c r="H85" s="104"/>
      <c r="I85" s="104"/>
      <c r="J85" s="104"/>
      <c r="K85" s="104"/>
      <c r="L85" s="104"/>
      <c r="M85" s="104"/>
      <c r="N85" s="104"/>
      <c r="O85" s="104"/>
    </row>
    <row r="86" spans="1:15" s="92" customFormat="1" ht="12" customHeight="1">
      <c r="A86" s="87">
        <v>79</v>
      </c>
      <c r="B86" s="88" t="s">
        <v>197</v>
      </c>
      <c r="C86" s="63">
        <f>'1B'!E88</f>
        <v>0</v>
      </c>
      <c r="D86" s="104"/>
      <c r="E86" s="104"/>
      <c r="F86" s="104"/>
      <c r="G86" s="104"/>
      <c r="H86" s="104"/>
      <c r="I86" s="104"/>
      <c r="J86" s="104"/>
      <c r="K86" s="104"/>
      <c r="L86" s="104"/>
      <c r="M86" s="104"/>
      <c r="N86" s="104"/>
      <c r="O86" s="104"/>
    </row>
    <row r="87" spans="1:15" s="92" customFormat="1" ht="12" customHeight="1">
      <c r="A87" s="87">
        <v>80</v>
      </c>
      <c r="B87" s="88" t="s">
        <v>198</v>
      </c>
      <c r="C87" s="63">
        <f>'1B'!E89</f>
        <v>0</v>
      </c>
      <c r="D87" s="104"/>
      <c r="E87" s="104"/>
      <c r="F87" s="104"/>
      <c r="G87" s="104"/>
      <c r="H87" s="104"/>
      <c r="I87" s="104"/>
      <c r="J87" s="104"/>
      <c r="K87" s="104"/>
      <c r="L87" s="104"/>
      <c r="M87" s="104"/>
      <c r="N87" s="104"/>
      <c r="O87" s="104"/>
    </row>
    <row r="88" spans="1:15" s="92" customFormat="1" ht="12" customHeight="1">
      <c r="A88" s="87">
        <v>81</v>
      </c>
      <c r="B88" s="88" t="s">
        <v>199</v>
      </c>
      <c r="C88" s="63">
        <f>'1B'!E90</f>
        <v>7</v>
      </c>
      <c r="D88" s="104">
        <v>7</v>
      </c>
      <c r="E88" s="104">
        <v>7</v>
      </c>
      <c r="F88" s="104">
        <v>7</v>
      </c>
      <c r="G88" s="104"/>
      <c r="H88" s="104"/>
      <c r="I88" s="104"/>
      <c r="J88" s="104"/>
      <c r="K88" s="104"/>
      <c r="L88" s="104"/>
      <c r="M88" s="104"/>
      <c r="N88" s="104"/>
      <c r="O88" s="104"/>
    </row>
    <row r="89" spans="1:15" s="92" customFormat="1" ht="12" customHeight="1">
      <c r="A89" s="87">
        <v>82</v>
      </c>
      <c r="B89" s="88" t="s">
        <v>200</v>
      </c>
      <c r="C89" s="63">
        <f>'1B'!E91</f>
        <v>28</v>
      </c>
      <c r="D89" s="104">
        <v>22</v>
      </c>
      <c r="E89" s="104">
        <v>18</v>
      </c>
      <c r="F89" s="104">
        <v>0</v>
      </c>
      <c r="G89" s="104">
        <v>16</v>
      </c>
      <c r="H89" s="104">
        <v>0</v>
      </c>
      <c r="I89" s="104">
        <v>0</v>
      </c>
      <c r="J89" s="104">
        <v>0</v>
      </c>
      <c r="K89" s="104">
        <v>0</v>
      </c>
      <c r="L89" s="104">
        <v>0</v>
      </c>
      <c r="M89" s="104">
        <v>0</v>
      </c>
      <c r="N89" s="104">
        <v>16</v>
      </c>
      <c r="O89" s="104">
        <v>16</v>
      </c>
    </row>
    <row r="90" spans="1:15" s="92" customFormat="1" ht="12" customHeight="1">
      <c r="A90" s="87">
        <v>83</v>
      </c>
      <c r="B90" s="88" t="s">
        <v>201</v>
      </c>
      <c r="C90" s="63">
        <f>'1B'!E92</f>
        <v>2</v>
      </c>
      <c r="D90" s="104">
        <v>2</v>
      </c>
      <c r="E90" s="104">
        <v>2</v>
      </c>
      <c r="F90" s="104"/>
      <c r="G90" s="104"/>
      <c r="H90" s="104"/>
      <c r="I90" s="104"/>
      <c r="J90" s="104"/>
      <c r="K90" s="104"/>
      <c r="L90" s="104"/>
      <c r="M90" s="104"/>
      <c r="N90" s="104"/>
      <c r="O90" s="104"/>
    </row>
    <row r="91" spans="1:15" s="92" customFormat="1" ht="12" customHeight="1">
      <c r="A91" s="87">
        <v>84</v>
      </c>
      <c r="B91" s="88" t="s">
        <v>202</v>
      </c>
      <c r="C91" s="63">
        <f>'1B'!E93</f>
        <v>26</v>
      </c>
      <c r="D91" s="104">
        <v>10</v>
      </c>
      <c r="E91" s="104">
        <v>14</v>
      </c>
      <c r="F91" s="104">
        <v>0</v>
      </c>
      <c r="G91" s="104">
        <v>1</v>
      </c>
      <c r="H91" s="104">
        <v>1</v>
      </c>
      <c r="I91" s="104">
        <v>0</v>
      </c>
      <c r="J91" s="104">
        <v>1</v>
      </c>
      <c r="K91" s="104">
        <v>0</v>
      </c>
      <c r="L91" s="104">
        <v>0</v>
      </c>
      <c r="M91" s="104">
        <v>0</v>
      </c>
      <c r="N91" s="104">
        <v>22</v>
      </c>
      <c r="O91" s="104">
        <v>3</v>
      </c>
    </row>
    <row r="92" spans="1:15" s="92" customFormat="1" ht="12" customHeight="1">
      <c r="A92" s="87">
        <v>85</v>
      </c>
      <c r="B92" s="88" t="s">
        <v>203</v>
      </c>
      <c r="C92" s="63">
        <f>'1B'!E94</f>
        <v>9</v>
      </c>
      <c r="D92" s="104">
        <v>0</v>
      </c>
      <c r="E92" s="104">
        <v>8</v>
      </c>
      <c r="F92" s="104">
        <v>0</v>
      </c>
      <c r="G92" s="104">
        <v>0</v>
      </c>
      <c r="H92" s="104">
        <v>0</v>
      </c>
      <c r="I92" s="104">
        <v>0</v>
      </c>
      <c r="J92" s="104">
        <v>0</v>
      </c>
      <c r="K92" s="104">
        <v>0</v>
      </c>
      <c r="L92" s="104">
        <v>0</v>
      </c>
      <c r="M92" s="104">
        <v>0</v>
      </c>
      <c r="N92" s="104">
        <v>0</v>
      </c>
      <c r="O92" s="104">
        <v>3</v>
      </c>
    </row>
    <row r="93" spans="1:15" s="92" customFormat="1" ht="12" customHeight="1">
      <c r="A93" s="87">
        <v>86</v>
      </c>
      <c r="B93" s="88" t="s">
        <v>204</v>
      </c>
      <c r="C93" s="63">
        <f>'1B'!E95</f>
        <v>0</v>
      </c>
      <c r="D93" s="104">
        <v>0</v>
      </c>
      <c r="E93" s="104">
        <v>0</v>
      </c>
      <c r="F93" s="104">
        <v>0</v>
      </c>
      <c r="G93" s="104">
        <v>0</v>
      </c>
      <c r="H93" s="104">
        <v>0</v>
      </c>
      <c r="I93" s="104">
        <v>0</v>
      </c>
      <c r="J93" s="104">
        <v>0</v>
      </c>
      <c r="K93" s="104">
        <v>0</v>
      </c>
      <c r="L93" s="104">
        <v>0</v>
      </c>
      <c r="M93" s="104">
        <v>0</v>
      </c>
      <c r="N93" s="104">
        <v>0</v>
      </c>
      <c r="O93" s="104">
        <v>0</v>
      </c>
    </row>
    <row r="94" spans="1:15" s="92" customFormat="1" ht="12" customHeight="1">
      <c r="A94" s="87">
        <v>87</v>
      </c>
      <c r="B94" s="88" t="s">
        <v>205</v>
      </c>
      <c r="C94" s="63">
        <f>'1B'!E96</f>
        <v>0</v>
      </c>
      <c r="D94" s="104"/>
      <c r="E94" s="104"/>
      <c r="F94" s="104"/>
      <c r="G94" s="104"/>
      <c r="H94" s="104"/>
      <c r="I94" s="104"/>
      <c r="J94" s="104"/>
      <c r="K94" s="104"/>
      <c r="L94" s="104"/>
      <c r="M94" s="104"/>
      <c r="N94" s="104"/>
      <c r="O94" s="104"/>
    </row>
    <row r="95" spans="1:15" s="92" customFormat="1" ht="12" customHeight="1">
      <c r="A95" s="87">
        <v>88</v>
      </c>
      <c r="B95" s="88" t="s">
        <v>206</v>
      </c>
      <c r="C95" s="63">
        <f>'1B'!E97</f>
        <v>0</v>
      </c>
      <c r="D95" s="104"/>
      <c r="E95" s="104"/>
      <c r="F95" s="104"/>
      <c r="G95" s="104"/>
      <c r="H95" s="104"/>
      <c r="I95" s="104"/>
      <c r="J95" s="104"/>
      <c r="K95" s="104"/>
      <c r="L95" s="104"/>
      <c r="M95" s="104"/>
      <c r="N95" s="104"/>
      <c r="O95" s="104"/>
    </row>
    <row r="96" spans="1:15" s="92" customFormat="1" ht="12" customHeight="1">
      <c r="A96" s="87">
        <v>89</v>
      </c>
      <c r="B96" s="88" t="s">
        <v>207</v>
      </c>
      <c r="C96" s="63">
        <f>'1B'!E98</f>
        <v>4</v>
      </c>
      <c r="D96" s="104">
        <v>0</v>
      </c>
      <c r="E96" s="104">
        <v>1</v>
      </c>
      <c r="F96" s="104">
        <v>0</v>
      </c>
      <c r="G96" s="104">
        <v>0</v>
      </c>
      <c r="H96" s="104">
        <v>0</v>
      </c>
      <c r="I96" s="104">
        <v>0</v>
      </c>
      <c r="J96" s="104">
        <v>0</v>
      </c>
      <c r="K96" s="104">
        <v>0</v>
      </c>
      <c r="L96" s="104">
        <v>0</v>
      </c>
      <c r="M96" s="104">
        <v>0</v>
      </c>
      <c r="N96" s="104">
        <v>4</v>
      </c>
      <c r="O96" s="104">
        <v>4</v>
      </c>
    </row>
    <row r="97" spans="1:15" s="92" customFormat="1" ht="12" customHeight="1">
      <c r="A97" s="87">
        <v>90</v>
      </c>
      <c r="B97" s="88" t="s">
        <v>208</v>
      </c>
      <c r="C97" s="63">
        <f>'1B'!E99</f>
        <v>50</v>
      </c>
      <c r="D97" s="104">
        <v>50</v>
      </c>
      <c r="E97" s="104"/>
      <c r="F97" s="104">
        <v>50</v>
      </c>
      <c r="G97" s="104"/>
      <c r="H97" s="104"/>
      <c r="I97" s="104"/>
      <c r="J97" s="104"/>
      <c r="K97" s="104"/>
      <c r="L97" s="104"/>
      <c r="M97" s="104"/>
      <c r="N97" s="104"/>
      <c r="O97" s="104"/>
    </row>
    <row r="98" spans="1:15" s="92" customFormat="1" ht="12" customHeight="1">
      <c r="A98" s="87">
        <v>91</v>
      </c>
      <c r="B98" s="88" t="s">
        <v>209</v>
      </c>
      <c r="C98" s="63">
        <f>'1B'!E100</f>
        <v>20</v>
      </c>
      <c r="D98" s="104">
        <v>11</v>
      </c>
      <c r="E98" s="104">
        <v>5</v>
      </c>
      <c r="F98" s="104">
        <v>0</v>
      </c>
      <c r="G98" s="104">
        <v>1</v>
      </c>
      <c r="H98" s="104">
        <v>0</v>
      </c>
      <c r="I98" s="104">
        <v>1</v>
      </c>
      <c r="J98" s="104">
        <v>0</v>
      </c>
      <c r="K98" s="104">
        <v>1</v>
      </c>
      <c r="L98" s="104">
        <v>0</v>
      </c>
      <c r="M98" s="104">
        <v>0</v>
      </c>
      <c r="N98" s="104">
        <v>11</v>
      </c>
      <c r="O98" s="104">
        <v>5</v>
      </c>
    </row>
    <row r="99" spans="1:15" s="92" customFormat="1" ht="12" customHeight="1">
      <c r="A99" s="87">
        <v>92</v>
      </c>
      <c r="B99" s="88" t="s">
        <v>210</v>
      </c>
      <c r="C99" s="63">
        <f>'1B'!E101</f>
        <v>13</v>
      </c>
      <c r="D99" s="104">
        <v>13</v>
      </c>
      <c r="E99" s="104">
        <v>0</v>
      </c>
      <c r="F99" s="104">
        <v>5</v>
      </c>
      <c r="G99" s="104">
        <v>13</v>
      </c>
      <c r="H99" s="104">
        <v>0</v>
      </c>
      <c r="I99" s="104">
        <v>1</v>
      </c>
      <c r="J99" s="104">
        <v>0</v>
      </c>
      <c r="K99" s="104">
        <v>13</v>
      </c>
      <c r="L99" s="104">
        <v>0</v>
      </c>
      <c r="M99" s="104">
        <v>0</v>
      </c>
      <c r="N99" s="104">
        <v>13</v>
      </c>
      <c r="O99" s="104">
        <v>13</v>
      </c>
    </row>
    <row r="100" spans="1:15" s="92" customFormat="1" ht="12" customHeight="1">
      <c r="A100" s="87">
        <v>93</v>
      </c>
      <c r="B100" s="88" t="s">
        <v>211</v>
      </c>
      <c r="C100" s="63">
        <f>'1B'!E102</f>
        <v>17</v>
      </c>
      <c r="D100" s="104">
        <v>11</v>
      </c>
      <c r="E100" s="104">
        <v>0</v>
      </c>
      <c r="F100" s="104">
        <v>0</v>
      </c>
      <c r="G100" s="104">
        <v>13</v>
      </c>
      <c r="H100" s="104">
        <v>0</v>
      </c>
      <c r="I100" s="104">
        <v>0</v>
      </c>
      <c r="J100" s="104">
        <v>0</v>
      </c>
      <c r="K100" s="104">
        <v>0</v>
      </c>
      <c r="L100" s="104">
        <v>0</v>
      </c>
      <c r="M100" s="104">
        <v>0</v>
      </c>
      <c r="N100" s="104">
        <v>2</v>
      </c>
      <c r="O100" s="104">
        <v>8</v>
      </c>
    </row>
    <row r="101" spans="1:15" s="92" customFormat="1" ht="12" customHeight="1">
      <c r="A101" s="87">
        <v>94</v>
      </c>
      <c r="B101" s="88" t="s">
        <v>212</v>
      </c>
      <c r="C101" s="63">
        <f>'1B'!E103</f>
        <v>49</v>
      </c>
      <c r="D101" s="104">
        <v>33</v>
      </c>
      <c r="E101" s="104">
        <v>24</v>
      </c>
      <c r="F101" s="104">
        <v>0</v>
      </c>
      <c r="G101" s="104">
        <v>0</v>
      </c>
      <c r="H101" s="104">
        <v>49</v>
      </c>
      <c r="I101" s="104">
        <v>16</v>
      </c>
      <c r="J101" s="104">
        <v>0</v>
      </c>
      <c r="K101" s="104">
        <v>6</v>
      </c>
      <c r="L101" s="104">
        <v>0</v>
      </c>
      <c r="M101" s="104">
        <v>0</v>
      </c>
      <c r="N101" s="104">
        <v>31</v>
      </c>
      <c r="O101" s="104">
        <v>7</v>
      </c>
    </row>
    <row r="102" spans="1:15" s="92" customFormat="1" ht="12" customHeight="1">
      <c r="A102" s="87">
        <v>95</v>
      </c>
      <c r="B102" s="88" t="s">
        <v>213</v>
      </c>
      <c r="C102" s="63">
        <f>'1B'!E104</f>
        <v>8</v>
      </c>
      <c r="D102" s="104">
        <v>4</v>
      </c>
      <c r="E102" s="104">
        <v>3</v>
      </c>
      <c r="F102" s="104">
        <v>0</v>
      </c>
      <c r="G102" s="104">
        <v>0</v>
      </c>
      <c r="H102" s="104">
        <v>0</v>
      </c>
      <c r="I102" s="104">
        <v>2</v>
      </c>
      <c r="J102" s="104">
        <v>0</v>
      </c>
      <c r="K102" s="104">
        <v>0</v>
      </c>
      <c r="L102" s="104">
        <v>0</v>
      </c>
      <c r="M102" s="104">
        <v>0</v>
      </c>
      <c r="N102" s="104">
        <v>0</v>
      </c>
      <c r="O102" s="104">
        <v>0</v>
      </c>
    </row>
    <row r="103" spans="1:15" s="38" customFormat="1" ht="12" customHeight="1">
      <c r="A103" s="87"/>
      <c r="B103" s="78" t="s">
        <v>86</v>
      </c>
      <c r="C103" s="14">
        <f>'1B'!E105</f>
        <v>1315</v>
      </c>
      <c r="D103" s="101">
        <f>D79+D6</f>
        <v>795</v>
      </c>
      <c r="E103" s="101">
        <f t="shared" ref="E103:O103" si="2">E79+E6</f>
        <v>801</v>
      </c>
      <c r="F103" s="101">
        <f t="shared" si="2"/>
        <v>76</v>
      </c>
      <c r="G103" s="101">
        <f t="shared" si="2"/>
        <v>603</v>
      </c>
      <c r="H103" s="101">
        <f t="shared" si="2"/>
        <v>159</v>
      </c>
      <c r="I103" s="101">
        <f t="shared" si="2"/>
        <v>52</v>
      </c>
      <c r="J103" s="101">
        <f t="shared" si="2"/>
        <v>75</v>
      </c>
      <c r="K103" s="101">
        <f t="shared" si="2"/>
        <v>136</v>
      </c>
      <c r="L103" s="101">
        <f t="shared" si="2"/>
        <v>41</v>
      </c>
      <c r="M103" s="101">
        <f t="shared" si="2"/>
        <v>73</v>
      </c>
      <c r="N103" s="101">
        <f t="shared" si="2"/>
        <v>493</v>
      </c>
      <c r="O103" s="101">
        <f t="shared" si="2"/>
        <v>239</v>
      </c>
    </row>
    <row r="104" spans="1:15" ht="15" customHeight="1"/>
  </sheetData>
  <mergeCells count="6">
    <mergeCell ref="A1:O1"/>
    <mergeCell ref="A2:O2"/>
    <mergeCell ref="N3:O3"/>
    <mergeCell ref="A4:A5"/>
    <mergeCell ref="C4:C5"/>
    <mergeCell ref="D4:O4"/>
  </mergeCells>
  <pageMargins left="0.7" right="0.7" top="0.75" bottom="0.75" header="0.3" footer="0.3"/>
  <pageSetup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3"/>
  <sheetViews>
    <sheetView workbookViewId="0">
      <selection sqref="A1:XFD3"/>
    </sheetView>
  </sheetViews>
  <sheetFormatPr defaultColWidth="9.28515625" defaultRowHeight="12.75"/>
  <cols>
    <col min="1" max="1" width="6.42578125" style="38" customWidth="1"/>
    <col min="2" max="2" width="18.28515625" style="38" customWidth="1"/>
    <col min="3" max="3" width="10.5703125" style="38" customWidth="1"/>
    <col min="4" max="15" width="8.7109375" style="38" customWidth="1"/>
    <col min="16" max="16384" width="9.28515625" style="38"/>
  </cols>
  <sheetData>
    <row r="1" spans="1:16" ht="16.5">
      <c r="A1" s="147" t="s">
        <v>99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</row>
    <row r="2" spans="1:16" ht="36.75" customHeight="1">
      <c r="A2" s="148" t="s">
        <v>228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</row>
    <row r="3" spans="1:16" ht="11.25" customHeight="1">
      <c r="A3" s="108"/>
    </row>
    <row r="4" spans="1:16" ht="18" customHeight="1">
      <c r="A4" s="164" t="s">
        <v>0</v>
      </c>
      <c r="B4" s="5" t="s">
        <v>34</v>
      </c>
      <c r="C4" s="164" t="s">
        <v>2</v>
      </c>
      <c r="D4" s="164" t="s">
        <v>36</v>
      </c>
      <c r="E4" s="164"/>
      <c r="F4" s="164"/>
      <c r="G4" s="164"/>
      <c r="H4" s="164"/>
      <c r="I4" s="164"/>
      <c r="J4" s="164"/>
      <c r="K4" s="164"/>
      <c r="L4" s="164"/>
      <c r="M4" s="164"/>
      <c r="N4" s="164"/>
      <c r="O4" s="164"/>
      <c r="P4" s="109"/>
    </row>
    <row r="5" spans="1:16" ht="18" customHeight="1">
      <c r="A5" s="164"/>
      <c r="B5" s="5" t="s">
        <v>35</v>
      </c>
      <c r="C5" s="164"/>
      <c r="D5" s="62">
        <v>1</v>
      </c>
      <c r="E5" s="62">
        <v>2</v>
      </c>
      <c r="F5" s="62">
        <v>3</v>
      </c>
      <c r="G5" s="62">
        <v>4</v>
      </c>
      <c r="H5" s="62">
        <v>5</v>
      </c>
      <c r="I5" s="62">
        <v>6</v>
      </c>
      <c r="J5" s="62">
        <v>7</v>
      </c>
      <c r="K5" s="62">
        <v>8</v>
      </c>
      <c r="L5" s="62">
        <v>9</v>
      </c>
      <c r="M5" s="62">
        <v>10</v>
      </c>
      <c r="N5" s="62">
        <v>11</v>
      </c>
      <c r="O5" s="62">
        <v>12</v>
      </c>
      <c r="P5" s="110"/>
    </row>
    <row r="6" spans="1:16" s="111" customFormat="1" ht="20.65" customHeight="1">
      <c r="A6" s="19" t="s">
        <v>9</v>
      </c>
      <c r="B6" s="78" t="s">
        <v>84</v>
      </c>
      <c r="C6" s="14">
        <f>'4A'!C9</f>
        <v>2714</v>
      </c>
      <c r="D6" s="14">
        <f>'4A'!D9*100/'5A'!$C$6</f>
        <v>38.540899042004419</v>
      </c>
      <c r="E6" s="14">
        <f>'4A'!E9*100/'5A'!$C$6</f>
        <v>58.400884303610908</v>
      </c>
      <c r="F6" s="14">
        <f>'4A'!F9*100/'5A'!$C$6</f>
        <v>2.8002947678703021</v>
      </c>
      <c r="G6" s="14">
        <f>'4A'!G9*100/'5A'!$C$6</f>
        <v>45.87324981577008</v>
      </c>
      <c r="H6" s="14">
        <f>'4A'!H9*100/'5A'!$C$6</f>
        <v>16.396462785556373</v>
      </c>
      <c r="I6" s="14">
        <f>'4A'!I9*100/'5A'!$C$6</f>
        <v>4.1267501842299188</v>
      </c>
      <c r="J6" s="14">
        <f>'4A'!J9*100/'5A'!$C$6</f>
        <v>21.075902726602802</v>
      </c>
      <c r="K6" s="14">
        <f>'4A'!K9*100/'5A'!$C$6</f>
        <v>12.380250552689757</v>
      </c>
      <c r="L6" s="14">
        <f>'4A'!L9*100/'5A'!$C$6</f>
        <v>7.6271186440677967</v>
      </c>
      <c r="M6" s="14">
        <f>'4A'!M9*100/'5A'!$C$6</f>
        <v>11.238025055268976</v>
      </c>
      <c r="N6" s="14">
        <f>'4A'!N9*100/'5A'!$C$6</f>
        <v>66.801768607221817</v>
      </c>
      <c r="O6" s="14">
        <f>'4A'!O9*100/'5A'!$C$6</f>
        <v>40.051584377302873</v>
      </c>
    </row>
    <row r="7" spans="1:16" s="106" customFormat="1" ht="15.6" customHeight="1">
      <c r="A7" s="87">
        <v>1</v>
      </c>
      <c r="B7" s="88" t="s">
        <v>119</v>
      </c>
      <c r="C7" s="63">
        <f>'4A'!C10</f>
        <v>27</v>
      </c>
      <c r="D7" s="113">
        <f>'4A'!D10*100/'5A'!$C$7</f>
        <v>0</v>
      </c>
      <c r="E7" s="113">
        <f>'4A'!E10*100/'5A'!$C$7</f>
        <v>100</v>
      </c>
      <c r="F7" s="113">
        <f>'4A'!F10*100/'5A'!$C$7</f>
        <v>0</v>
      </c>
      <c r="G7" s="113">
        <f>'4A'!G10*100/'5A'!$C$7</f>
        <v>100</v>
      </c>
      <c r="H7" s="113">
        <f>'4A'!H10*100/'5A'!$C$7</f>
        <v>0</v>
      </c>
      <c r="I7" s="113">
        <f>'4A'!I10*100/'5A'!$C$7</f>
        <v>0</v>
      </c>
      <c r="J7" s="113">
        <f>'4A'!J10*100/'5A'!$C$7</f>
        <v>18.518518518518519</v>
      </c>
      <c r="K7" s="113">
        <f>'4A'!K10*100/'5A'!$C$7</f>
        <v>0</v>
      </c>
      <c r="L7" s="113">
        <f>'4A'!L10*100/'5A'!$C$7</f>
        <v>0</v>
      </c>
      <c r="M7" s="113">
        <f>'4A'!M10*100/'5A'!$C$7</f>
        <v>0</v>
      </c>
      <c r="N7" s="113">
        <f>'4A'!N10*100/'5A'!$C$7</f>
        <v>100</v>
      </c>
      <c r="O7" s="113">
        <f>'4A'!O10*100/'5A'!$C$7</f>
        <v>100</v>
      </c>
    </row>
    <row r="8" spans="1:16" s="106" customFormat="1" ht="15.6" customHeight="1">
      <c r="A8" s="87">
        <v>2</v>
      </c>
      <c r="B8" s="88" t="s">
        <v>120</v>
      </c>
      <c r="C8" s="63">
        <f>'4A'!C11</f>
        <v>9</v>
      </c>
      <c r="D8" s="113">
        <f>'4A'!D11*100/'5A'!$C$8</f>
        <v>88.888888888888886</v>
      </c>
      <c r="E8" s="113">
        <f>'4A'!E11*100/'5A'!$C$8</f>
        <v>11.111111111111111</v>
      </c>
      <c r="F8" s="113">
        <f>'4A'!F11*100/'5A'!$C$8</f>
        <v>0</v>
      </c>
      <c r="G8" s="113">
        <f>'4A'!G11*100/'5A'!$C$8</f>
        <v>0</v>
      </c>
      <c r="H8" s="113">
        <f>'4A'!H11*100/'5A'!$C$8</f>
        <v>0</v>
      </c>
      <c r="I8" s="113">
        <f>'4A'!I11*100/'5A'!$C$8</f>
        <v>0</v>
      </c>
      <c r="J8" s="113">
        <f>'4A'!J11*100/'5A'!$C$8</f>
        <v>0</v>
      </c>
      <c r="K8" s="113">
        <f>'4A'!K11*100/'5A'!$C$8</f>
        <v>0</v>
      </c>
      <c r="L8" s="113">
        <f>'4A'!L11*100/'5A'!$C$8</f>
        <v>0</v>
      </c>
      <c r="M8" s="113">
        <f>'4A'!M11*100/'5A'!$C$8</f>
        <v>0</v>
      </c>
      <c r="N8" s="113">
        <f>'4A'!N11*100/'5A'!$C$8</f>
        <v>100</v>
      </c>
      <c r="O8" s="113">
        <f>'4A'!O11*100/'5A'!$C$8</f>
        <v>100</v>
      </c>
    </row>
    <row r="9" spans="1:16" s="106" customFormat="1" ht="15.6" customHeight="1">
      <c r="A9" s="87">
        <v>3</v>
      </c>
      <c r="B9" s="88" t="s">
        <v>121</v>
      </c>
      <c r="C9" s="63">
        <f>'4A'!C12</f>
        <v>98</v>
      </c>
      <c r="D9" s="113">
        <f>'4A'!D12*100/'5A'!$C$9</f>
        <v>56.122448979591837</v>
      </c>
      <c r="E9" s="113">
        <f>'4A'!E12*100/'5A'!$C$9</f>
        <v>58.163265306122447</v>
      </c>
      <c r="F9" s="113">
        <f>'4A'!F12*100/'5A'!$C$9</f>
        <v>1.0204081632653061</v>
      </c>
      <c r="G9" s="113">
        <f>'4A'!G12*100/'5A'!$C$9</f>
        <v>89.795918367346943</v>
      </c>
      <c r="H9" s="113">
        <f>'4A'!H12*100/'5A'!$C$9</f>
        <v>2.0408163265306123</v>
      </c>
      <c r="I9" s="113">
        <f>'4A'!I12*100/'5A'!$C$9</f>
        <v>4.0816326530612246</v>
      </c>
      <c r="J9" s="113">
        <f>'4A'!J12*100/'5A'!$C$9</f>
        <v>5.1020408163265305</v>
      </c>
      <c r="K9" s="113">
        <f>'4A'!K12*100/'5A'!$C$9</f>
        <v>0</v>
      </c>
      <c r="L9" s="113">
        <f>'4A'!L12*100/'5A'!$C$9</f>
        <v>0</v>
      </c>
      <c r="M9" s="113">
        <f>'4A'!M12*100/'5A'!$C$9</f>
        <v>2.0408163265306123</v>
      </c>
      <c r="N9" s="113">
        <f>'4A'!N12*100/'5A'!$C$9</f>
        <v>77.551020408163268</v>
      </c>
      <c r="O9" s="113">
        <f>'4A'!O12*100/'5A'!$C$9</f>
        <v>12.244897959183673</v>
      </c>
    </row>
    <row r="10" spans="1:16" s="106" customFormat="1" ht="15.6" customHeight="1">
      <c r="A10" s="87">
        <v>4</v>
      </c>
      <c r="B10" s="88" t="s">
        <v>122</v>
      </c>
      <c r="C10" s="63">
        <f>'4A'!C13</f>
        <v>12</v>
      </c>
      <c r="D10" s="113">
        <f>'4A'!D13*100/'5A'!$C$10</f>
        <v>108.33333333333333</v>
      </c>
      <c r="E10" s="113">
        <f>'4A'!E13*100/'5A'!$C$10</f>
        <v>0</v>
      </c>
      <c r="F10" s="113">
        <f>'4A'!F13*100/'5A'!$C$10</f>
        <v>0</v>
      </c>
      <c r="G10" s="113">
        <f>'4A'!G13*100/'5A'!$C$10</f>
        <v>83.333333333333329</v>
      </c>
      <c r="H10" s="113">
        <f>'4A'!H13*100/'5A'!$C$10</f>
        <v>0</v>
      </c>
      <c r="I10" s="113">
        <f>'4A'!I13*100/'5A'!$C$10</f>
        <v>0</v>
      </c>
      <c r="J10" s="113">
        <f>'4A'!J13*100/'5A'!$C$10</f>
        <v>0</v>
      </c>
      <c r="K10" s="113">
        <f>'4A'!K13*100/'5A'!$C$10</f>
        <v>0</v>
      </c>
      <c r="L10" s="113">
        <f>'4A'!L13*100/'5A'!$C$10</f>
        <v>0</v>
      </c>
      <c r="M10" s="113">
        <f>'4A'!M13*100/'5A'!$C$10</f>
        <v>0</v>
      </c>
      <c r="N10" s="113">
        <f>'4A'!N13*100/'5A'!$C$10</f>
        <v>25</v>
      </c>
      <c r="O10" s="113">
        <f>'4A'!O13*100/'5A'!$C$10</f>
        <v>25</v>
      </c>
    </row>
    <row r="11" spans="1:16" s="106" customFormat="1" ht="15.6" customHeight="1">
      <c r="A11" s="87">
        <v>5</v>
      </c>
      <c r="B11" s="88" t="s">
        <v>123</v>
      </c>
      <c r="C11" s="63">
        <f>'4A'!C14</f>
        <v>21</v>
      </c>
      <c r="D11" s="113">
        <f>'4A'!D14*100/'5A'!$C$11</f>
        <v>76.19047619047619</v>
      </c>
      <c r="E11" s="113">
        <f>'4A'!E14*100/'5A'!$C$11</f>
        <v>66.666666666666671</v>
      </c>
      <c r="F11" s="113">
        <f>'4A'!F14*100/'5A'!$C$11</f>
        <v>0</v>
      </c>
      <c r="G11" s="113">
        <f>'4A'!G14*100/'5A'!$C$11</f>
        <v>9.5238095238095237</v>
      </c>
      <c r="H11" s="113">
        <f>'4A'!H14*100/'5A'!$C$11</f>
        <v>0</v>
      </c>
      <c r="I11" s="113">
        <f>'4A'!I14*100/'5A'!$C$11</f>
        <v>0</v>
      </c>
      <c r="J11" s="113">
        <f>'4A'!J14*100/'5A'!$C$11</f>
        <v>28.571428571428573</v>
      </c>
      <c r="K11" s="113">
        <f>'4A'!K14*100/'5A'!$C$11</f>
        <v>4.7619047619047619</v>
      </c>
      <c r="L11" s="113">
        <f>'4A'!L14*100/'5A'!$C$11</f>
        <v>0</v>
      </c>
      <c r="M11" s="113">
        <f>'4A'!M14*100/'5A'!$C$11</f>
        <v>0</v>
      </c>
      <c r="N11" s="113">
        <f>'4A'!N14*100/'5A'!$C$11</f>
        <v>33.333333333333336</v>
      </c>
      <c r="O11" s="113">
        <f>'4A'!O14*100/'5A'!$C$11</f>
        <v>9.5238095238095237</v>
      </c>
    </row>
    <row r="12" spans="1:16" s="106" customFormat="1" ht="15.6" customHeight="1">
      <c r="A12" s="87">
        <v>6</v>
      </c>
      <c r="B12" s="88" t="s">
        <v>124</v>
      </c>
      <c r="C12" s="63">
        <f>'4A'!C15</f>
        <v>0</v>
      </c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</row>
    <row r="13" spans="1:16" s="106" customFormat="1" ht="15.6" customHeight="1">
      <c r="A13" s="87">
        <v>7</v>
      </c>
      <c r="B13" s="88" t="s">
        <v>125</v>
      </c>
      <c r="C13" s="63">
        <f>'4A'!C16</f>
        <v>3</v>
      </c>
      <c r="D13" s="113">
        <f>'4A'!D16*100/'5A'!$C$13</f>
        <v>66.666666666666671</v>
      </c>
      <c r="E13" s="113">
        <f>'4A'!E16*100/'5A'!$C$13</f>
        <v>100</v>
      </c>
      <c r="F13" s="113">
        <f>'4A'!F16*100/'5A'!$C$13</f>
        <v>0</v>
      </c>
      <c r="G13" s="113">
        <f>'4A'!G16*100/'5A'!$C$13</f>
        <v>0</v>
      </c>
      <c r="H13" s="113">
        <f>'4A'!H16*100/'5A'!$C$13</f>
        <v>33.333333333333336</v>
      </c>
      <c r="I13" s="113">
        <f>'4A'!I16*100/'5A'!$C$13</f>
        <v>0</v>
      </c>
      <c r="J13" s="113">
        <f>'4A'!J16*100/'5A'!$C$13</f>
        <v>66.666666666666671</v>
      </c>
      <c r="K13" s="113">
        <f>'4A'!K16*100/'5A'!$C$13</f>
        <v>33.333333333333336</v>
      </c>
      <c r="L13" s="113">
        <f>'4A'!L16*100/'5A'!$C$13</f>
        <v>33.333333333333336</v>
      </c>
      <c r="M13" s="113">
        <f>'4A'!M16*100/'5A'!$C$13</f>
        <v>66.666666666666671</v>
      </c>
      <c r="N13" s="113">
        <f>'4A'!N16*100/'5A'!$C$13</f>
        <v>66.666666666666671</v>
      </c>
      <c r="O13" s="113">
        <f>'4A'!O16*100/'5A'!$C$13</f>
        <v>66.666666666666671</v>
      </c>
    </row>
    <row r="14" spans="1:16" s="106" customFormat="1" ht="15.6" customHeight="1">
      <c r="A14" s="87">
        <v>8</v>
      </c>
      <c r="B14" s="88" t="s">
        <v>126</v>
      </c>
      <c r="C14" s="63">
        <f>'4A'!C17</f>
        <v>2</v>
      </c>
      <c r="D14" s="113">
        <f>'4A'!D17*100/'5A'!$C$14</f>
        <v>100</v>
      </c>
      <c r="E14" s="113">
        <f>'4A'!E17*100/'5A'!$C$14</f>
        <v>0</v>
      </c>
      <c r="F14" s="113">
        <f>'4A'!F17*100/'5A'!$C$14</f>
        <v>0</v>
      </c>
      <c r="G14" s="113">
        <f>'4A'!G17*100/'5A'!$C$14</f>
        <v>0</v>
      </c>
      <c r="H14" s="113">
        <f>'4A'!H17*100/'5A'!$C$14</f>
        <v>0</v>
      </c>
      <c r="I14" s="113">
        <f>'4A'!I17*100/'5A'!$C$14</f>
        <v>0</v>
      </c>
      <c r="J14" s="113">
        <f>'4A'!J17*100/'5A'!$C$14</f>
        <v>0</v>
      </c>
      <c r="K14" s="113">
        <f>'4A'!K17*100/'5A'!$C$14</f>
        <v>0</v>
      </c>
      <c r="L14" s="113">
        <f>'4A'!L17*100/'5A'!$C$14</f>
        <v>0</v>
      </c>
      <c r="M14" s="113">
        <f>'4A'!M17*100/'5A'!$C$14</f>
        <v>0</v>
      </c>
      <c r="N14" s="113">
        <f>'4A'!N17*100/'5A'!$C$14</f>
        <v>0</v>
      </c>
      <c r="O14" s="113">
        <f>'4A'!O17*100/'5A'!$C$14</f>
        <v>0</v>
      </c>
    </row>
    <row r="15" spans="1:16" s="106" customFormat="1" ht="15.6" customHeight="1">
      <c r="A15" s="87">
        <v>9</v>
      </c>
      <c r="B15" s="88" t="s">
        <v>127</v>
      </c>
      <c r="C15" s="63">
        <f>'4A'!C18</f>
        <v>200</v>
      </c>
      <c r="D15" s="113">
        <f>'4A'!D18*100/'5A'!$C$15</f>
        <v>20.5</v>
      </c>
      <c r="E15" s="113">
        <f>'4A'!E18*100/'5A'!$C$15</f>
        <v>6.5</v>
      </c>
      <c r="F15" s="113">
        <f>'4A'!F18*100/'5A'!$C$15</f>
        <v>4.5</v>
      </c>
      <c r="G15" s="113">
        <f>'4A'!G18*100/'5A'!$C$15</f>
        <v>100</v>
      </c>
      <c r="H15" s="113">
        <f>'4A'!H18*100/'5A'!$C$15</f>
        <v>13.5</v>
      </c>
      <c r="I15" s="113">
        <f>'4A'!I18*100/'5A'!$C$15</f>
        <v>4.5</v>
      </c>
      <c r="J15" s="113">
        <f>'4A'!J18*100/'5A'!$C$15</f>
        <v>100</v>
      </c>
      <c r="K15" s="113">
        <f>'4A'!K18*100/'5A'!$C$15</f>
        <v>5</v>
      </c>
      <c r="L15" s="113">
        <f>'4A'!L18*100/'5A'!$C$15</f>
        <v>11.5</v>
      </c>
      <c r="M15" s="113">
        <f>'4A'!M18*100/'5A'!$C$15</f>
        <v>10</v>
      </c>
      <c r="N15" s="113">
        <f>'4A'!N18*100/'5A'!$C$15</f>
        <v>100</v>
      </c>
      <c r="O15" s="113">
        <f>'4A'!O18*100/'5A'!$C$15</f>
        <v>16</v>
      </c>
    </row>
    <row r="16" spans="1:16" s="106" customFormat="1" ht="15.6" customHeight="1">
      <c r="A16" s="87">
        <v>10</v>
      </c>
      <c r="B16" s="88" t="s">
        <v>128</v>
      </c>
      <c r="C16" s="63">
        <f>'4A'!C19</f>
        <v>22</v>
      </c>
      <c r="D16" s="113">
        <f>'4A'!D19*100/'5A'!$C$16</f>
        <v>0</v>
      </c>
      <c r="E16" s="113">
        <f>'4A'!E19*100/'5A'!$C$16</f>
        <v>100</v>
      </c>
      <c r="F16" s="113">
        <f>'4A'!F19*100/'5A'!$C$16</f>
        <v>0</v>
      </c>
      <c r="G16" s="113">
        <f>'4A'!G19*100/'5A'!$C$16</f>
        <v>0</v>
      </c>
      <c r="H16" s="113">
        <f>'4A'!H19*100/'5A'!$C$16</f>
        <v>0</v>
      </c>
      <c r="I16" s="113">
        <f>'4A'!I19*100/'5A'!$C$16</f>
        <v>4.5454545454545459</v>
      </c>
      <c r="J16" s="113">
        <f>'4A'!J19*100/'5A'!$C$16</f>
        <v>0</v>
      </c>
      <c r="K16" s="113">
        <f>'4A'!K19*100/'5A'!$C$16</f>
        <v>0</v>
      </c>
      <c r="L16" s="113">
        <f>'4A'!L19*100/'5A'!$C$16</f>
        <v>40.909090909090907</v>
      </c>
      <c r="M16" s="113">
        <f>'4A'!M19*100/'5A'!$C$16</f>
        <v>0</v>
      </c>
      <c r="N16" s="113">
        <f>'4A'!N19*100/'5A'!$C$16</f>
        <v>100</v>
      </c>
      <c r="O16" s="113">
        <f>'4A'!O19*100/'5A'!$C$16</f>
        <v>54.545454545454547</v>
      </c>
    </row>
    <row r="17" spans="1:15" s="106" customFormat="1" ht="15.6" customHeight="1">
      <c r="A17" s="87">
        <v>11</v>
      </c>
      <c r="B17" s="88" t="s">
        <v>129</v>
      </c>
      <c r="C17" s="63">
        <f>'4A'!C20</f>
        <v>124</v>
      </c>
      <c r="D17" s="113">
        <f>'4A'!D20*100/'5A'!$C$17</f>
        <v>100</v>
      </c>
      <c r="E17" s="113">
        <f>'4A'!E20*100/'5A'!$C$17</f>
        <v>100</v>
      </c>
      <c r="F17" s="113">
        <f>'4A'!F20*100/'5A'!$C$17</f>
        <v>0</v>
      </c>
      <c r="G17" s="113">
        <f>'4A'!G20*100/'5A'!$C$17</f>
        <v>0</v>
      </c>
      <c r="H17" s="113">
        <f>'4A'!H20*100/'5A'!$C$17</f>
        <v>0</v>
      </c>
      <c r="I17" s="113">
        <f>'4A'!I20*100/'5A'!$C$17</f>
        <v>0</v>
      </c>
      <c r="J17" s="113">
        <f>'4A'!J20*100/'5A'!$C$17</f>
        <v>0</v>
      </c>
      <c r="K17" s="113">
        <f>'4A'!K20*100/'5A'!$C$17</f>
        <v>0</v>
      </c>
      <c r="L17" s="113">
        <f>'4A'!L20*100/'5A'!$C$17</f>
        <v>0</v>
      </c>
      <c r="M17" s="113">
        <f>'4A'!M20*100/'5A'!$C$17</f>
        <v>0</v>
      </c>
      <c r="N17" s="113">
        <f>'4A'!N20*100/'5A'!$C$17</f>
        <v>100</v>
      </c>
      <c r="O17" s="113">
        <f>'4A'!O20*100/'5A'!$C$17</f>
        <v>0</v>
      </c>
    </row>
    <row r="18" spans="1:15" s="106" customFormat="1" ht="15.6" customHeight="1">
      <c r="A18" s="87">
        <v>12</v>
      </c>
      <c r="B18" s="88" t="s">
        <v>130</v>
      </c>
      <c r="C18" s="63">
        <f>'4A'!C21</f>
        <v>22</v>
      </c>
      <c r="D18" s="113">
        <f>'4A'!D21*100/'5A'!$C$18</f>
        <v>0</v>
      </c>
      <c r="E18" s="113">
        <f>'4A'!E21*100/'5A'!$C$18</f>
        <v>0</v>
      </c>
      <c r="F18" s="113">
        <f>'4A'!F21*100/'5A'!$C$18</f>
        <v>9.0909090909090917</v>
      </c>
      <c r="G18" s="113">
        <f>'4A'!G21*100/'5A'!$C$18</f>
        <v>0</v>
      </c>
      <c r="H18" s="113">
        <f>'4A'!H21*100/'5A'!$C$18</f>
        <v>0</v>
      </c>
      <c r="I18" s="113">
        <f>'4A'!I21*100/'5A'!$C$18</f>
        <v>0</v>
      </c>
      <c r="J18" s="113">
        <f>'4A'!J21*100/'5A'!$C$18</f>
        <v>50</v>
      </c>
      <c r="K18" s="113">
        <f>'4A'!K21*100/'5A'!$C$18</f>
        <v>0</v>
      </c>
      <c r="L18" s="113">
        <f>'4A'!L21*100/'5A'!$C$18</f>
        <v>72.727272727272734</v>
      </c>
      <c r="M18" s="113">
        <f>'4A'!M21*100/'5A'!$C$18</f>
        <v>0</v>
      </c>
      <c r="N18" s="113">
        <f>'4A'!N21*100/'5A'!$C$18</f>
        <v>22.727272727272727</v>
      </c>
      <c r="O18" s="113">
        <f>'4A'!O21*100/'5A'!$C$18</f>
        <v>68.181818181818187</v>
      </c>
    </row>
    <row r="19" spans="1:15" s="106" customFormat="1" ht="15.6" customHeight="1">
      <c r="A19" s="87">
        <v>13</v>
      </c>
      <c r="B19" s="88" t="s">
        <v>131</v>
      </c>
      <c r="C19" s="63">
        <f>'4A'!C22</f>
        <v>64</v>
      </c>
      <c r="D19" s="113">
        <f>'4A'!D22*100/'5A'!$C$19</f>
        <v>89.0625</v>
      </c>
      <c r="E19" s="113">
        <f>'4A'!E22*100/'5A'!$C$19</f>
        <v>45.3125</v>
      </c>
      <c r="F19" s="113">
        <f>'4A'!F22*100/'5A'!$C$19</f>
        <v>1.5625</v>
      </c>
      <c r="G19" s="113">
        <f>'4A'!G22*100/'5A'!$C$19</f>
        <v>17.1875</v>
      </c>
      <c r="H19" s="113">
        <f>'4A'!H22*100/'5A'!$C$19</f>
        <v>0</v>
      </c>
      <c r="I19" s="113">
        <f>'4A'!I22*100/'5A'!$C$19</f>
        <v>0</v>
      </c>
      <c r="J19" s="113">
        <f>'4A'!J22*100/'5A'!$C$19</f>
        <v>31.25</v>
      </c>
      <c r="K19" s="113">
        <f>'4A'!K22*100/'5A'!$C$19</f>
        <v>1.5625</v>
      </c>
      <c r="L19" s="113">
        <f>'4A'!L22*100/'5A'!$C$19</f>
        <v>6.25</v>
      </c>
      <c r="M19" s="113">
        <f>'4A'!M22*100/'5A'!$C$19</f>
        <v>21.875</v>
      </c>
      <c r="N19" s="113">
        <f>'4A'!N22*100/'5A'!$C$19</f>
        <v>76.5625</v>
      </c>
      <c r="O19" s="113">
        <f>'4A'!O22*100/'5A'!$C$19</f>
        <v>25</v>
      </c>
    </row>
    <row r="20" spans="1:15" s="106" customFormat="1" ht="15.6" customHeight="1">
      <c r="A20" s="87">
        <v>14</v>
      </c>
      <c r="B20" s="88" t="s">
        <v>132</v>
      </c>
      <c r="C20" s="63">
        <f>'4A'!C23</f>
        <v>76</v>
      </c>
      <c r="D20" s="113">
        <f>'4A'!D23*100/'5A'!$C$20</f>
        <v>2.6315789473684212</v>
      </c>
      <c r="E20" s="113">
        <f>'4A'!E23*100/'5A'!$C$20</f>
        <v>97.368421052631575</v>
      </c>
      <c r="F20" s="113">
        <f>'4A'!F23*100/'5A'!$C$20</f>
        <v>0</v>
      </c>
      <c r="G20" s="113">
        <f>'4A'!G23*100/'5A'!$C$20</f>
        <v>100</v>
      </c>
      <c r="H20" s="113">
        <f>'4A'!H23*100/'5A'!$C$20</f>
        <v>0</v>
      </c>
      <c r="I20" s="113">
        <f>'4A'!I23*100/'5A'!$C$20</f>
        <v>0</v>
      </c>
      <c r="J20" s="113">
        <f>'4A'!J23*100/'5A'!$C$20</f>
        <v>0</v>
      </c>
      <c r="K20" s="113">
        <f>'4A'!K23*100/'5A'!$C$20</f>
        <v>0</v>
      </c>
      <c r="L20" s="113">
        <f>'4A'!L23*100/'5A'!$C$20</f>
        <v>1.3157894736842106</v>
      </c>
      <c r="M20" s="113">
        <f>'4A'!M23*100/'5A'!$C$20</f>
        <v>0</v>
      </c>
      <c r="N20" s="113">
        <f>'4A'!N23*100/'5A'!$C$20</f>
        <v>0</v>
      </c>
      <c r="O20" s="113">
        <f>'4A'!O23*100/'5A'!$C$20</f>
        <v>1.3157894736842106</v>
      </c>
    </row>
    <row r="21" spans="1:15" s="106" customFormat="1" ht="15.6" customHeight="1">
      <c r="A21" s="87">
        <v>15</v>
      </c>
      <c r="B21" s="88" t="s">
        <v>133</v>
      </c>
      <c r="C21" s="63">
        <f>'4A'!C24</f>
        <v>35</v>
      </c>
      <c r="D21" s="113">
        <f>'4A'!D24*100/'5A'!$C$21</f>
        <v>37.142857142857146</v>
      </c>
      <c r="E21" s="113">
        <f>'4A'!E24*100/'5A'!$C$21</f>
        <v>85.714285714285708</v>
      </c>
      <c r="F21" s="113">
        <f>'4A'!F24*100/'5A'!$C$21</f>
        <v>0</v>
      </c>
      <c r="G21" s="113">
        <f>'4A'!G24*100/'5A'!$C$21</f>
        <v>42.857142857142854</v>
      </c>
      <c r="H21" s="113">
        <f>'4A'!H24*100/'5A'!$C$21</f>
        <v>85.714285714285708</v>
      </c>
      <c r="I21" s="113">
        <f>'4A'!I24*100/'5A'!$C$21</f>
        <v>2.8571428571428572</v>
      </c>
      <c r="J21" s="113">
        <f>'4A'!J24*100/'5A'!$C$21</f>
        <v>40</v>
      </c>
      <c r="K21" s="113">
        <f>'4A'!K24*100/'5A'!$C$21</f>
        <v>2.8571428571428572</v>
      </c>
      <c r="L21" s="113">
        <f>'4A'!L24*100/'5A'!$C$21</f>
        <v>0</v>
      </c>
      <c r="M21" s="113">
        <f>'4A'!M24*100/'5A'!$C$21</f>
        <v>42.857142857142854</v>
      </c>
      <c r="N21" s="113">
        <f>'4A'!N24*100/'5A'!$C$21</f>
        <v>2.8571428571428572</v>
      </c>
      <c r="O21" s="113">
        <f>'4A'!O24*100/'5A'!$C$21</f>
        <v>0</v>
      </c>
    </row>
    <row r="22" spans="1:15" s="106" customFormat="1" ht="15.6" customHeight="1">
      <c r="A22" s="87">
        <v>16</v>
      </c>
      <c r="B22" s="88" t="s">
        <v>134</v>
      </c>
      <c r="C22" s="63">
        <f>'4A'!C25</f>
        <v>96</v>
      </c>
      <c r="D22" s="113">
        <f>'4A'!D25*100/'5A'!$C$22</f>
        <v>72.916666666666671</v>
      </c>
      <c r="E22" s="113">
        <f>'4A'!E25*100/'5A'!$C$22</f>
        <v>27.083333333333332</v>
      </c>
      <c r="F22" s="113">
        <f>'4A'!F25*100/'5A'!$C$22</f>
        <v>17.708333333333332</v>
      </c>
      <c r="G22" s="113">
        <f>'4A'!G25*100/'5A'!$C$22</f>
        <v>0</v>
      </c>
      <c r="H22" s="113">
        <f>'4A'!H25*100/'5A'!$C$22</f>
        <v>43.75</v>
      </c>
      <c r="I22" s="113">
        <f>'4A'!I25*100/'5A'!$C$22</f>
        <v>20.833333333333332</v>
      </c>
      <c r="J22" s="113">
        <f>'4A'!J25*100/'5A'!$C$22</f>
        <v>39.583333333333336</v>
      </c>
      <c r="K22" s="113">
        <f>'4A'!K25*100/'5A'!$C$22</f>
        <v>21.875</v>
      </c>
      <c r="L22" s="113">
        <f>'4A'!L25*100/'5A'!$C$22</f>
        <v>43.75</v>
      </c>
      <c r="M22" s="113">
        <f>'4A'!M25*100/'5A'!$C$22</f>
        <v>29.166666666666668</v>
      </c>
      <c r="N22" s="113">
        <f>'4A'!N25*100/'5A'!$C$22</f>
        <v>20.833333333333332</v>
      </c>
      <c r="O22" s="113">
        <f>'4A'!O25*100/'5A'!$C$22</f>
        <v>48.958333333333336</v>
      </c>
    </row>
    <row r="23" spans="1:15" s="106" customFormat="1" ht="15.6" customHeight="1">
      <c r="A23" s="87">
        <v>17</v>
      </c>
      <c r="B23" s="88" t="s">
        <v>135</v>
      </c>
      <c r="C23" s="63">
        <f>'4A'!C26</f>
        <v>45</v>
      </c>
      <c r="D23" s="113">
        <f>'4A'!D26*100/'5A'!$C$23</f>
        <v>15.555555555555555</v>
      </c>
      <c r="E23" s="113">
        <f>'4A'!E26*100/'5A'!$C$23</f>
        <v>0</v>
      </c>
      <c r="F23" s="113">
        <f>'4A'!F26*100/'5A'!$C$23</f>
        <v>0</v>
      </c>
      <c r="G23" s="113">
        <f>'4A'!G26*100/'5A'!$C$23</f>
        <v>86.666666666666671</v>
      </c>
      <c r="H23" s="113">
        <f>'4A'!H26*100/'5A'!$C$23</f>
        <v>55.555555555555557</v>
      </c>
      <c r="I23" s="113">
        <f>'4A'!I26*100/'5A'!$C$23</f>
        <v>0</v>
      </c>
      <c r="J23" s="113">
        <f>'4A'!J26*100/'5A'!$C$23</f>
        <v>0</v>
      </c>
      <c r="K23" s="113">
        <f>'4A'!K26*100/'5A'!$C$23</f>
        <v>0</v>
      </c>
      <c r="L23" s="113">
        <f>'4A'!L26*100/'5A'!$C$23</f>
        <v>0</v>
      </c>
      <c r="M23" s="113">
        <f>'4A'!M26*100/'5A'!$C$23</f>
        <v>4.4444444444444446</v>
      </c>
      <c r="N23" s="113">
        <f>'4A'!N26*100/'5A'!$C$23</f>
        <v>57.777777777777779</v>
      </c>
      <c r="O23" s="113">
        <f>'4A'!O26*100/'5A'!$C$23</f>
        <v>11.111111111111111</v>
      </c>
    </row>
    <row r="24" spans="1:15" s="106" customFormat="1" ht="15.6" customHeight="1">
      <c r="A24" s="87">
        <v>18</v>
      </c>
      <c r="B24" s="88" t="s">
        <v>136</v>
      </c>
      <c r="C24" s="63">
        <f>'4A'!C27</f>
        <v>1</v>
      </c>
      <c r="D24" s="113">
        <f>'4A'!D27*100/'5A'!$C$24</f>
        <v>100</v>
      </c>
      <c r="E24" s="113">
        <f>'4A'!E27*100/'5A'!$C$24</f>
        <v>0</v>
      </c>
      <c r="F24" s="113">
        <f>'4A'!F27*100/'5A'!$C$24</f>
        <v>0</v>
      </c>
      <c r="G24" s="113">
        <f>'4A'!G27*100/'5A'!$C$24</f>
        <v>0</v>
      </c>
      <c r="H24" s="113">
        <f>'4A'!H27*100/'5A'!$C$24</f>
        <v>0</v>
      </c>
      <c r="I24" s="113">
        <f>'4A'!I27*100/'5A'!$C$24</f>
        <v>0</v>
      </c>
      <c r="J24" s="113">
        <f>'4A'!J27*100/'5A'!$C$24</f>
        <v>0</v>
      </c>
      <c r="K24" s="113">
        <f>'4A'!K27*100/'5A'!$C$24</f>
        <v>100</v>
      </c>
      <c r="L24" s="113">
        <f>'4A'!L27*100/'5A'!$C$24</f>
        <v>0</v>
      </c>
      <c r="M24" s="113">
        <f>'4A'!M27*100/'5A'!$C$24</f>
        <v>0</v>
      </c>
      <c r="N24" s="113">
        <f>'4A'!N27*100/'5A'!$C$24</f>
        <v>0</v>
      </c>
      <c r="O24" s="113">
        <f>'4A'!O27*100/'5A'!$C$24</f>
        <v>100</v>
      </c>
    </row>
    <row r="25" spans="1:15" s="106" customFormat="1" ht="15.6" customHeight="1">
      <c r="A25" s="87">
        <v>19</v>
      </c>
      <c r="B25" s="88" t="s">
        <v>137</v>
      </c>
      <c r="C25" s="63">
        <f>'4A'!C28</f>
        <v>0</v>
      </c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</row>
    <row r="26" spans="1:15" s="106" customFormat="1" ht="15.6" customHeight="1">
      <c r="A26" s="87">
        <v>20</v>
      </c>
      <c r="B26" s="88" t="s">
        <v>138</v>
      </c>
      <c r="C26" s="63">
        <f>'4A'!C29</f>
        <v>189</v>
      </c>
      <c r="D26" s="113">
        <f>'4A'!D29*100/'5A'!$C$26</f>
        <v>0</v>
      </c>
      <c r="E26" s="113">
        <f>'4A'!E29*100/'5A'!$C$26</f>
        <v>100</v>
      </c>
      <c r="F26" s="113">
        <f>'4A'!F29*100/'5A'!$C$26</f>
        <v>0</v>
      </c>
      <c r="G26" s="113">
        <f>'4A'!G29*100/'5A'!$C$26</f>
        <v>100</v>
      </c>
      <c r="H26" s="113">
        <f>'4A'!H29*100/'5A'!$C$26</f>
        <v>0</v>
      </c>
      <c r="I26" s="113">
        <f>'4A'!I29*100/'5A'!$C$26</f>
        <v>0</v>
      </c>
      <c r="J26" s="113">
        <f>'4A'!J29*100/'5A'!$C$26</f>
        <v>0</v>
      </c>
      <c r="K26" s="113">
        <f>'4A'!K29*100/'5A'!$C$26</f>
        <v>0</v>
      </c>
      <c r="L26" s="113">
        <f>'4A'!L29*100/'5A'!$C$26</f>
        <v>0</v>
      </c>
      <c r="M26" s="113">
        <f>'4A'!M29*100/'5A'!$C$26</f>
        <v>0</v>
      </c>
      <c r="N26" s="113">
        <f>'4A'!N29*100/'5A'!$C$26</f>
        <v>100</v>
      </c>
      <c r="O26" s="113">
        <f>'4A'!O29*100/'5A'!$C$26</f>
        <v>82.010582010582013</v>
      </c>
    </row>
    <row r="27" spans="1:15" s="106" customFormat="1" ht="15.6" customHeight="1">
      <c r="A27" s="87">
        <v>21</v>
      </c>
      <c r="B27" s="88" t="s">
        <v>139</v>
      </c>
      <c r="C27" s="63">
        <f>'4A'!C30</f>
        <v>6</v>
      </c>
      <c r="D27" s="113">
        <f>'4A'!D30*100/'5A'!$C$27</f>
        <v>100</v>
      </c>
      <c r="E27" s="113">
        <f>'4A'!E30*100/'5A'!$C$27</f>
        <v>100</v>
      </c>
      <c r="F27" s="113">
        <f>'4A'!F30*100/'5A'!$C$27</f>
        <v>0</v>
      </c>
      <c r="G27" s="113">
        <f>'4A'!G30*100/'5A'!$C$27</f>
        <v>0</v>
      </c>
      <c r="H27" s="113">
        <f>'4A'!H30*100/'5A'!$C$27</f>
        <v>100</v>
      </c>
      <c r="I27" s="113">
        <f>'4A'!I30*100/'5A'!$C$27</f>
        <v>0</v>
      </c>
      <c r="J27" s="113">
        <f>'4A'!J30*100/'5A'!$C$27</f>
        <v>0</v>
      </c>
      <c r="K27" s="113">
        <f>'4A'!K30*100/'5A'!$C$27</f>
        <v>0</v>
      </c>
      <c r="L27" s="113">
        <f>'4A'!L30*100/'5A'!$C$27</f>
        <v>0</v>
      </c>
      <c r="M27" s="113">
        <f>'4A'!M30*100/'5A'!$C$27</f>
        <v>0</v>
      </c>
      <c r="N27" s="113">
        <f>'4A'!N30*100/'5A'!$C$27</f>
        <v>100</v>
      </c>
      <c r="O27" s="113">
        <f>'4A'!O30*100/'5A'!$C$27</f>
        <v>100</v>
      </c>
    </row>
    <row r="28" spans="1:15" s="106" customFormat="1" ht="15.6" customHeight="1">
      <c r="A28" s="87">
        <v>22</v>
      </c>
      <c r="B28" s="88" t="s">
        <v>140</v>
      </c>
      <c r="C28" s="63">
        <f>'4A'!C31</f>
        <v>40</v>
      </c>
      <c r="D28" s="113">
        <f>'4A'!D31*100/'5A'!$C$28</f>
        <v>100</v>
      </c>
      <c r="E28" s="113">
        <f>'4A'!E31*100/'5A'!$C$28</f>
        <v>0</v>
      </c>
      <c r="F28" s="113">
        <f>'4A'!F31*100/'5A'!$C$28</f>
        <v>0</v>
      </c>
      <c r="G28" s="113">
        <f>'4A'!G31*100/'5A'!$C$28</f>
        <v>100</v>
      </c>
      <c r="H28" s="113">
        <f>'4A'!H31*100/'5A'!$C$28</f>
        <v>0</v>
      </c>
      <c r="I28" s="113">
        <f>'4A'!I31*100/'5A'!$C$28</f>
        <v>0</v>
      </c>
      <c r="J28" s="113">
        <f>'4A'!J31*100/'5A'!$C$28</f>
        <v>0</v>
      </c>
      <c r="K28" s="113">
        <f>'4A'!K31*100/'5A'!$C$28</f>
        <v>0</v>
      </c>
      <c r="L28" s="113">
        <f>'4A'!L31*100/'5A'!$C$28</f>
        <v>0</v>
      </c>
      <c r="M28" s="113">
        <f>'4A'!M31*100/'5A'!$C$28</f>
        <v>0</v>
      </c>
      <c r="N28" s="113">
        <f>'4A'!N31*100/'5A'!$C$28</f>
        <v>100</v>
      </c>
      <c r="O28" s="113">
        <f>'4A'!O31*100/'5A'!$C$28</f>
        <v>0</v>
      </c>
    </row>
    <row r="29" spans="1:15" s="106" customFormat="1" ht="15.6" customHeight="1">
      <c r="A29" s="87">
        <v>23</v>
      </c>
      <c r="B29" s="88" t="s">
        <v>141</v>
      </c>
      <c r="C29" s="63">
        <f>'4A'!C32</f>
        <v>14</v>
      </c>
      <c r="D29" s="113">
        <f>'4A'!D32*100/'5A'!$C$29</f>
        <v>100</v>
      </c>
      <c r="E29" s="113">
        <f>'4A'!E32*100/'5A'!$C$29</f>
        <v>0</v>
      </c>
      <c r="F29" s="113">
        <f>'4A'!F32*100/'5A'!$C$29</f>
        <v>0</v>
      </c>
      <c r="G29" s="113">
        <f>'4A'!G32*100/'5A'!$C$29</f>
        <v>0</v>
      </c>
      <c r="H29" s="113">
        <f>'4A'!H32*100/'5A'!$C$29</f>
        <v>0</v>
      </c>
      <c r="I29" s="113">
        <f>'4A'!I32*100/'5A'!$C$29</f>
        <v>0</v>
      </c>
      <c r="J29" s="113">
        <f>'4A'!J32*100/'5A'!$C$29</f>
        <v>0</v>
      </c>
      <c r="K29" s="113">
        <f>'4A'!K32*100/'5A'!$C$29</f>
        <v>0</v>
      </c>
      <c r="L29" s="113">
        <f>'4A'!L32*100/'5A'!$C$29</f>
        <v>0</v>
      </c>
      <c r="M29" s="113">
        <f>'4A'!M32*100/'5A'!$C$29</f>
        <v>0</v>
      </c>
      <c r="N29" s="113">
        <f>'4A'!N32*100/'5A'!$C$29</f>
        <v>100</v>
      </c>
      <c r="O29" s="113">
        <f>'4A'!O32*100/'5A'!$C$29</f>
        <v>100</v>
      </c>
    </row>
    <row r="30" spans="1:15" s="106" customFormat="1" ht="15.6" customHeight="1">
      <c r="A30" s="87">
        <v>24</v>
      </c>
      <c r="B30" s="88" t="s">
        <v>142</v>
      </c>
      <c r="C30" s="63">
        <f>'4A'!C33</f>
        <v>0</v>
      </c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</row>
    <row r="31" spans="1:15" s="106" customFormat="1" ht="15.6" customHeight="1">
      <c r="A31" s="87">
        <v>25</v>
      </c>
      <c r="B31" s="88" t="s">
        <v>143</v>
      </c>
      <c r="C31" s="63">
        <f>'4A'!C34</f>
        <v>27</v>
      </c>
      <c r="D31" s="113">
        <f>'4A'!D34*100/'5A'!$C$31</f>
        <v>81.481481481481481</v>
      </c>
      <c r="E31" s="113">
        <f>'4A'!E34*100/'5A'!$C$31</f>
        <v>81.481481481481481</v>
      </c>
      <c r="F31" s="113">
        <f>'4A'!F34*100/'5A'!$C$31</f>
        <v>0</v>
      </c>
      <c r="G31" s="113">
        <f>'4A'!G34*100/'5A'!$C$31</f>
        <v>74.074074074074076</v>
      </c>
      <c r="H31" s="113">
        <f>'4A'!H34*100/'5A'!$C$31</f>
        <v>0</v>
      </c>
      <c r="I31" s="113">
        <f>'4A'!I34*100/'5A'!$C$31</f>
        <v>0</v>
      </c>
      <c r="J31" s="113">
        <f>'4A'!J34*100/'5A'!$C$31</f>
        <v>0</v>
      </c>
      <c r="K31" s="113">
        <f>'4A'!K34*100/'5A'!$C$31</f>
        <v>0</v>
      </c>
      <c r="L31" s="113">
        <f>'4A'!L34*100/'5A'!$C$31</f>
        <v>0</v>
      </c>
      <c r="M31" s="113">
        <f>'4A'!M34*100/'5A'!$C$31</f>
        <v>0</v>
      </c>
      <c r="N31" s="113">
        <f>'4A'!N34*100/'5A'!$C$31</f>
        <v>29.62962962962963</v>
      </c>
      <c r="O31" s="113">
        <f>'4A'!O34*100/'5A'!$C$31</f>
        <v>11.111111111111111</v>
      </c>
    </row>
    <row r="32" spans="1:15" s="106" customFormat="1" ht="15.6" customHeight="1">
      <c r="A32" s="87">
        <v>26</v>
      </c>
      <c r="B32" s="88" t="s">
        <v>144</v>
      </c>
      <c r="C32" s="63">
        <f>'4A'!C35</f>
        <v>69</v>
      </c>
      <c r="D32" s="113">
        <f>'4A'!D35*100/'5A'!$C$32</f>
        <v>28.985507246376812</v>
      </c>
      <c r="E32" s="113">
        <f>'4A'!E35*100/'5A'!$C$32</f>
        <v>31.884057971014492</v>
      </c>
      <c r="F32" s="113">
        <f>'4A'!F35*100/'5A'!$C$32</f>
        <v>0</v>
      </c>
      <c r="G32" s="113">
        <f>'4A'!G35*100/'5A'!$C$32</f>
        <v>92.753623188405797</v>
      </c>
      <c r="H32" s="113">
        <f>'4A'!H35*100/'5A'!$C$32</f>
        <v>91.304347826086953</v>
      </c>
      <c r="I32" s="113">
        <f>'4A'!I35*100/'5A'!$C$32</f>
        <v>10.144927536231885</v>
      </c>
      <c r="J32" s="113">
        <f>'4A'!J35*100/'5A'!$C$32</f>
        <v>28.985507246376812</v>
      </c>
      <c r="K32" s="113">
        <f>'4A'!K35*100/'5A'!$C$32</f>
        <v>20.289855072463769</v>
      </c>
      <c r="L32" s="113">
        <f>'4A'!L35*100/'5A'!$C$32</f>
        <v>34.782608695652172</v>
      </c>
      <c r="M32" s="113">
        <f>'4A'!M35*100/'5A'!$C$32</f>
        <v>13.043478260869565</v>
      </c>
      <c r="N32" s="113">
        <f>'4A'!N35*100/'5A'!$C$32</f>
        <v>85.507246376811594</v>
      </c>
      <c r="O32" s="113">
        <f>'4A'!O35*100/'5A'!$C$32</f>
        <v>86.956521739130437</v>
      </c>
    </row>
    <row r="33" spans="1:15" s="106" customFormat="1" ht="15.6" customHeight="1">
      <c r="A33" s="87">
        <v>27</v>
      </c>
      <c r="B33" s="88" t="s">
        <v>145</v>
      </c>
      <c r="C33" s="63">
        <f>'4A'!C36</f>
        <v>0</v>
      </c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</row>
    <row r="34" spans="1:15" s="106" customFormat="1" ht="15.6" customHeight="1">
      <c r="A34" s="87">
        <v>28</v>
      </c>
      <c r="B34" s="88" t="s">
        <v>146</v>
      </c>
      <c r="C34" s="63">
        <f>'4A'!C37</f>
        <v>0</v>
      </c>
      <c r="D34" s="113"/>
      <c r="E34" s="113"/>
      <c r="F34" s="113"/>
      <c r="G34" s="113"/>
      <c r="H34" s="113"/>
      <c r="I34" s="113"/>
      <c r="J34" s="113"/>
      <c r="K34" s="113"/>
      <c r="L34" s="113"/>
      <c r="M34" s="113"/>
      <c r="N34" s="113"/>
      <c r="O34" s="113"/>
    </row>
    <row r="35" spans="1:15" s="106" customFormat="1" ht="15.6" customHeight="1">
      <c r="A35" s="87">
        <v>29</v>
      </c>
      <c r="B35" s="88" t="s">
        <v>147</v>
      </c>
      <c r="C35" s="63">
        <f>'4A'!C38</f>
        <v>35</v>
      </c>
      <c r="D35" s="113">
        <f>'4A'!D38*100/'5A'!$C$35</f>
        <v>62.857142857142854</v>
      </c>
      <c r="E35" s="113">
        <f>'4A'!E38*100/'5A'!$C$35</f>
        <v>60</v>
      </c>
      <c r="F35" s="113">
        <f>'4A'!F38*100/'5A'!$C$35</f>
        <v>8.5714285714285712</v>
      </c>
      <c r="G35" s="113">
        <f>'4A'!G38*100/'5A'!$C$35</f>
        <v>0</v>
      </c>
      <c r="H35" s="113">
        <f>'4A'!H38*100/'5A'!$C$35</f>
        <v>17.142857142857142</v>
      </c>
      <c r="I35" s="113">
        <f>'4A'!I38*100/'5A'!$C$35</f>
        <v>8.5714285714285712</v>
      </c>
      <c r="J35" s="113">
        <f>'4A'!J38*100/'5A'!$C$35</f>
        <v>54.285714285714285</v>
      </c>
      <c r="K35" s="113">
        <f>'4A'!K38*100/'5A'!$C$35</f>
        <v>22.857142857142858</v>
      </c>
      <c r="L35" s="113">
        <f>'4A'!L38*100/'5A'!$C$35</f>
        <v>31.428571428571427</v>
      </c>
      <c r="M35" s="113">
        <f>'4A'!M38*100/'5A'!$C$35</f>
        <v>62.857142857142854</v>
      </c>
      <c r="N35" s="113">
        <f>'4A'!N38*100/'5A'!$C$35</f>
        <v>37.142857142857146</v>
      </c>
      <c r="O35" s="113">
        <f>'4A'!O38*100/'5A'!$C$35</f>
        <v>31.428571428571427</v>
      </c>
    </row>
    <row r="36" spans="1:15" s="106" customFormat="1" ht="15.6" customHeight="1">
      <c r="A36" s="87">
        <v>30</v>
      </c>
      <c r="B36" s="88" t="s">
        <v>148</v>
      </c>
      <c r="C36" s="63">
        <f>'4A'!C39</f>
        <v>176</v>
      </c>
      <c r="D36" s="113">
        <f>'4A'!D39*100/'5A'!$C$36</f>
        <v>0</v>
      </c>
      <c r="E36" s="113">
        <f>'4A'!E39*100/'5A'!$C$36</f>
        <v>100</v>
      </c>
      <c r="F36" s="113">
        <f>'4A'!F39*100/'5A'!$C$36</f>
        <v>0</v>
      </c>
      <c r="G36" s="113">
        <f>'4A'!G39*100/'5A'!$C$36</f>
        <v>0</v>
      </c>
      <c r="H36" s="113">
        <f>'4A'!H39*100/'5A'!$C$36</f>
        <v>100</v>
      </c>
      <c r="I36" s="113">
        <f>'4A'!I39*100/'5A'!$C$36</f>
        <v>0.56818181818181823</v>
      </c>
      <c r="J36" s="113">
        <f>'4A'!J39*100/'5A'!$C$36</f>
        <v>43.18181818181818</v>
      </c>
      <c r="K36" s="113">
        <f>'4A'!K39*100/'5A'!$C$36</f>
        <v>100</v>
      </c>
      <c r="L36" s="113">
        <f>'4A'!L39*100/'5A'!$C$36</f>
        <v>0</v>
      </c>
      <c r="M36" s="113">
        <f>'4A'!M39*100/'5A'!$C$36</f>
        <v>56.81818181818182</v>
      </c>
      <c r="N36" s="113">
        <f>'4A'!N39*100/'5A'!$C$36</f>
        <v>100</v>
      </c>
      <c r="O36" s="113">
        <f>'4A'!O39*100/'5A'!$C$36</f>
        <v>100</v>
      </c>
    </row>
    <row r="37" spans="1:15" s="106" customFormat="1" ht="15.6" customHeight="1">
      <c r="A37" s="87">
        <v>31</v>
      </c>
      <c r="B37" s="88" t="s">
        <v>149</v>
      </c>
      <c r="C37" s="63">
        <f>'4A'!C40</f>
        <v>50</v>
      </c>
      <c r="D37" s="113">
        <f>'4A'!D40*100/'5A'!$C$37</f>
        <v>40</v>
      </c>
      <c r="E37" s="113">
        <f>'4A'!E40*100/'5A'!$C$37</f>
        <v>40</v>
      </c>
      <c r="F37" s="113">
        <f>'4A'!F40*100/'5A'!$C$37</f>
        <v>50</v>
      </c>
      <c r="G37" s="113">
        <f>'4A'!G40*100/'5A'!$C$37</f>
        <v>8</v>
      </c>
      <c r="H37" s="113">
        <f>'4A'!H40*100/'5A'!$C$37</f>
        <v>4</v>
      </c>
      <c r="I37" s="113">
        <f>'4A'!I40*100/'5A'!$C$37</f>
        <v>24</v>
      </c>
      <c r="J37" s="113">
        <f>'4A'!J40*100/'5A'!$C$37</f>
        <v>28</v>
      </c>
      <c r="K37" s="113">
        <f>'4A'!K40*100/'5A'!$C$37</f>
        <v>34</v>
      </c>
      <c r="L37" s="113">
        <f>'4A'!L40*100/'5A'!$C$37</f>
        <v>20</v>
      </c>
      <c r="M37" s="113">
        <f>'4A'!M40*100/'5A'!$C$37</f>
        <v>18</v>
      </c>
      <c r="N37" s="113">
        <f>'4A'!N40*100/'5A'!$C$37</f>
        <v>28</v>
      </c>
      <c r="O37" s="113">
        <f>'4A'!O40*100/'5A'!$C$37</f>
        <v>16</v>
      </c>
    </row>
    <row r="38" spans="1:15" s="106" customFormat="1" ht="15.6" customHeight="1">
      <c r="A38" s="87">
        <v>32</v>
      </c>
      <c r="B38" s="88" t="s">
        <v>150</v>
      </c>
      <c r="C38" s="63">
        <f>'4A'!C41</f>
        <v>56</v>
      </c>
      <c r="D38" s="113">
        <f>'4A'!D41*100/'5A'!$C$38</f>
        <v>67.857142857142861</v>
      </c>
      <c r="E38" s="113">
        <f>'4A'!E41*100/'5A'!$C$38</f>
        <v>58.928571428571431</v>
      </c>
      <c r="F38" s="113">
        <f>'4A'!F41*100/'5A'!$C$38</f>
        <v>16.071428571428573</v>
      </c>
      <c r="G38" s="113">
        <f>'4A'!G41*100/'5A'!$C$38</f>
        <v>46.428571428571431</v>
      </c>
      <c r="H38" s="113">
        <f>'4A'!H41*100/'5A'!$C$38</f>
        <v>28.571428571428573</v>
      </c>
      <c r="I38" s="113">
        <f>'4A'!I41*100/'5A'!$C$38</f>
        <v>35.714285714285715</v>
      </c>
      <c r="J38" s="113">
        <f>'4A'!J41*100/'5A'!$C$38</f>
        <v>39.285714285714285</v>
      </c>
      <c r="K38" s="113">
        <f>'4A'!K41*100/'5A'!$C$38</f>
        <v>30.357142857142858</v>
      </c>
      <c r="L38" s="113">
        <f>'4A'!L41*100/'5A'!$C$38</f>
        <v>0</v>
      </c>
      <c r="M38" s="113">
        <f>'4A'!M41*100/'5A'!$C$38</f>
        <v>62.5</v>
      </c>
      <c r="N38" s="113">
        <f>'4A'!N41*100/'5A'!$C$38</f>
        <v>60.714285714285715</v>
      </c>
      <c r="O38" s="113">
        <f>'4A'!O41*100/'5A'!$C$38</f>
        <v>28.571428571428573</v>
      </c>
    </row>
    <row r="39" spans="1:15" s="106" customFormat="1" ht="15.6" customHeight="1">
      <c r="A39" s="87">
        <v>33</v>
      </c>
      <c r="B39" s="88" t="s">
        <v>151</v>
      </c>
      <c r="C39" s="63">
        <f>'4A'!C42</f>
        <v>5</v>
      </c>
      <c r="D39" s="113">
        <f>'4A'!D42*100/'5A'!$C$39</f>
        <v>20</v>
      </c>
      <c r="E39" s="113">
        <f>'4A'!E42*100/'5A'!$C$39</f>
        <v>40</v>
      </c>
      <c r="F39" s="113">
        <f>'4A'!F42*100/'5A'!$C$39</f>
        <v>20</v>
      </c>
      <c r="G39" s="113">
        <f>'4A'!G42*100/'5A'!$C$39</f>
        <v>60</v>
      </c>
      <c r="H39" s="113">
        <f>'4A'!H42*100/'5A'!$C$39</f>
        <v>20</v>
      </c>
      <c r="I39" s="113">
        <f>'4A'!I42*100/'5A'!$C$39</f>
        <v>20</v>
      </c>
      <c r="J39" s="113">
        <f>'4A'!J42*100/'5A'!$C$39</f>
        <v>40</v>
      </c>
      <c r="K39" s="113">
        <f>'4A'!K42*100/'5A'!$C$39</f>
        <v>0</v>
      </c>
      <c r="L39" s="113">
        <f>'4A'!L42*100/'5A'!$C$39</f>
        <v>20</v>
      </c>
      <c r="M39" s="113">
        <f>'4A'!M42*100/'5A'!$C$39</f>
        <v>20</v>
      </c>
      <c r="N39" s="113">
        <f>'4A'!N42*100/'5A'!$C$39</f>
        <v>80</v>
      </c>
      <c r="O39" s="113">
        <f>'4A'!O42*100/'5A'!$C$39</f>
        <v>40</v>
      </c>
    </row>
    <row r="40" spans="1:15" s="106" customFormat="1" ht="15.6" customHeight="1">
      <c r="A40" s="87">
        <v>34</v>
      </c>
      <c r="B40" s="88" t="s">
        <v>152</v>
      </c>
      <c r="C40" s="63">
        <f>'4A'!C43</f>
        <v>108</v>
      </c>
      <c r="D40" s="113">
        <f>'4A'!D43*100/'5A'!$C$40</f>
        <v>43.518518518518519</v>
      </c>
      <c r="E40" s="113">
        <f>'4A'!E43*100/'5A'!$C$40</f>
        <v>47.222222222222221</v>
      </c>
      <c r="F40" s="113">
        <f>'4A'!F43*100/'5A'!$C$40</f>
        <v>0</v>
      </c>
      <c r="G40" s="113">
        <f>'4A'!G43*100/'5A'!$C$40</f>
        <v>2.7777777777777777</v>
      </c>
      <c r="H40" s="113">
        <f>'4A'!H43*100/'5A'!$C$40</f>
        <v>0</v>
      </c>
      <c r="I40" s="113">
        <f>'4A'!I43*100/'5A'!$C$40</f>
        <v>0</v>
      </c>
      <c r="J40" s="113">
        <f>'4A'!J43*100/'5A'!$C$40</f>
        <v>0</v>
      </c>
      <c r="K40" s="113">
        <f>'4A'!K43*100/'5A'!$C$40</f>
        <v>0</v>
      </c>
      <c r="L40" s="113">
        <f>'4A'!L43*100/'5A'!$C$40</f>
        <v>0</v>
      </c>
      <c r="M40" s="113">
        <f>'4A'!M43*100/'5A'!$C$40</f>
        <v>0</v>
      </c>
      <c r="N40" s="113">
        <f>'4A'!N43*100/'5A'!$C$40</f>
        <v>63.888888888888886</v>
      </c>
      <c r="O40" s="113">
        <f>'4A'!O43*100/'5A'!$C$40</f>
        <v>50</v>
      </c>
    </row>
    <row r="41" spans="1:15" s="106" customFormat="1" ht="15.6" customHeight="1">
      <c r="A41" s="87">
        <v>35</v>
      </c>
      <c r="B41" s="88" t="s">
        <v>153</v>
      </c>
      <c r="C41" s="63">
        <f>'4A'!C44</f>
        <v>9</v>
      </c>
      <c r="D41" s="113">
        <f>'4A'!D44*100/'5A'!$C$41</f>
        <v>33.333333333333336</v>
      </c>
      <c r="E41" s="113">
        <f>'4A'!E44*100/'5A'!$C$41</f>
        <v>66.666666666666671</v>
      </c>
      <c r="F41" s="113">
        <f>'4A'!F44*100/'5A'!$C$41</f>
        <v>33.333333333333336</v>
      </c>
      <c r="G41" s="113">
        <f>'4A'!G44*100/'5A'!$C$41</f>
        <v>100</v>
      </c>
      <c r="H41" s="113">
        <f>'4A'!H44*100/'5A'!$C$41</f>
        <v>0</v>
      </c>
      <c r="I41" s="113">
        <f>'4A'!I44*100/'5A'!$C$41</f>
        <v>44.444444444444443</v>
      </c>
      <c r="J41" s="113">
        <f>'4A'!J44*100/'5A'!$C$41</f>
        <v>11.111111111111111</v>
      </c>
      <c r="K41" s="113">
        <f>'4A'!K44*100/'5A'!$C$41</f>
        <v>22.222222222222221</v>
      </c>
      <c r="L41" s="113">
        <f>'4A'!L44*100/'5A'!$C$41</f>
        <v>22.222222222222221</v>
      </c>
      <c r="M41" s="113">
        <f>'4A'!M44*100/'5A'!$C$41</f>
        <v>55.555555555555557</v>
      </c>
      <c r="N41" s="113">
        <f>'4A'!N44*100/'5A'!$C$41</f>
        <v>100</v>
      </c>
      <c r="O41" s="113">
        <f>'4A'!O44*100/'5A'!$C$41</f>
        <v>55.555555555555557</v>
      </c>
    </row>
    <row r="42" spans="1:15" s="106" customFormat="1" ht="15.6" customHeight="1">
      <c r="A42" s="87">
        <v>36</v>
      </c>
      <c r="B42" s="88" t="s">
        <v>154</v>
      </c>
      <c r="C42" s="63">
        <f>'4A'!C45</f>
        <v>0</v>
      </c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</row>
    <row r="43" spans="1:15" s="106" customFormat="1" ht="15.6" customHeight="1">
      <c r="A43" s="87">
        <v>37</v>
      </c>
      <c r="B43" s="88" t="s">
        <v>155</v>
      </c>
      <c r="C43" s="63">
        <f>'4A'!C46</f>
        <v>118</v>
      </c>
      <c r="D43" s="113">
        <f>'4A'!D46*100/'5A'!$C$43</f>
        <v>15.254237288135593</v>
      </c>
      <c r="E43" s="113">
        <f>'4A'!E46*100/'5A'!$C$43</f>
        <v>11.864406779661017</v>
      </c>
      <c r="F43" s="113">
        <f>'4A'!F46*100/'5A'!$C$43</f>
        <v>0</v>
      </c>
      <c r="G43" s="113">
        <f>'4A'!G46*100/'5A'!$C$43</f>
        <v>100</v>
      </c>
      <c r="H43" s="113">
        <f>'4A'!H46*100/'5A'!$C$43</f>
        <v>0.84745762711864403</v>
      </c>
      <c r="I43" s="113">
        <f>'4A'!I46*100/'5A'!$C$43</f>
        <v>0.84745762711864403</v>
      </c>
      <c r="J43" s="113">
        <f>'4A'!J46*100/'5A'!$C$43</f>
        <v>0.84745762711864403</v>
      </c>
      <c r="K43" s="113">
        <f>'4A'!K46*100/'5A'!$C$43</f>
        <v>0</v>
      </c>
      <c r="L43" s="113">
        <f>'4A'!L46*100/'5A'!$C$43</f>
        <v>0.84745762711864403</v>
      </c>
      <c r="M43" s="113">
        <f>'4A'!M46*100/'5A'!$C$43</f>
        <v>0</v>
      </c>
      <c r="N43" s="113">
        <f>'4A'!N46*100/'5A'!$C$43</f>
        <v>100</v>
      </c>
      <c r="O43" s="113">
        <f>'4A'!O46*100/'5A'!$C$43</f>
        <v>94.067796610169495</v>
      </c>
    </row>
    <row r="44" spans="1:15" s="106" customFormat="1" ht="15.6" customHeight="1">
      <c r="A44" s="87">
        <v>38</v>
      </c>
      <c r="B44" s="88" t="s">
        <v>156</v>
      </c>
      <c r="C44" s="63">
        <f>'4A'!C47</f>
        <v>46</v>
      </c>
      <c r="D44" s="113">
        <f>'4A'!D47*100/'5A'!$C$44</f>
        <v>30.434782608695652</v>
      </c>
      <c r="E44" s="113">
        <f>'4A'!E47*100/'5A'!$C$44</f>
        <v>21.739130434782609</v>
      </c>
      <c r="F44" s="113">
        <f>'4A'!F47*100/'5A'!$C$44</f>
        <v>0</v>
      </c>
      <c r="G44" s="113">
        <f>'4A'!G47*100/'5A'!$C$44</f>
        <v>63.043478260869563</v>
      </c>
      <c r="H44" s="113">
        <f>'4A'!H47*100/'5A'!$C$44</f>
        <v>6.5217391304347823</v>
      </c>
      <c r="I44" s="113">
        <f>'4A'!I47*100/'5A'!$C$44</f>
        <v>2.1739130434782608</v>
      </c>
      <c r="J44" s="113">
        <f>'4A'!J47*100/'5A'!$C$44</f>
        <v>19.565217391304348</v>
      </c>
      <c r="K44" s="113">
        <f>'4A'!K47*100/'5A'!$C$44</f>
        <v>0</v>
      </c>
      <c r="L44" s="113">
        <f>'4A'!L47*100/'5A'!$C$44</f>
        <v>4.3478260869565215</v>
      </c>
      <c r="M44" s="113">
        <f>'4A'!M47*100/'5A'!$C$44</f>
        <v>4.3478260869565215</v>
      </c>
      <c r="N44" s="113">
        <f>'4A'!N47*100/'5A'!$C$44</f>
        <v>91.304347826086953</v>
      </c>
      <c r="O44" s="113">
        <f>'4A'!O47*100/'5A'!$C$44</f>
        <v>71.739130434782609</v>
      </c>
    </row>
    <row r="45" spans="1:15" s="106" customFormat="1" ht="15.6" customHeight="1">
      <c r="A45" s="87">
        <v>39</v>
      </c>
      <c r="B45" s="88" t="s">
        <v>157</v>
      </c>
      <c r="C45" s="63">
        <f>'4A'!C48</f>
        <v>0</v>
      </c>
      <c r="D45" s="113"/>
      <c r="E45" s="113"/>
      <c r="F45" s="113"/>
      <c r="G45" s="113"/>
      <c r="H45" s="113"/>
      <c r="I45" s="113"/>
      <c r="J45" s="113"/>
      <c r="K45" s="113"/>
      <c r="L45" s="113"/>
      <c r="M45" s="113"/>
      <c r="N45" s="113"/>
      <c r="O45" s="113"/>
    </row>
    <row r="46" spans="1:15" s="106" customFormat="1" ht="15.6" customHeight="1">
      <c r="A46" s="87">
        <v>40</v>
      </c>
      <c r="B46" s="88" t="s">
        <v>158</v>
      </c>
      <c r="C46" s="63">
        <f>'4A'!C49</f>
        <v>0</v>
      </c>
      <c r="D46" s="113"/>
      <c r="E46" s="113"/>
      <c r="F46" s="113"/>
      <c r="G46" s="113"/>
      <c r="H46" s="113"/>
      <c r="I46" s="113"/>
      <c r="J46" s="113"/>
      <c r="K46" s="113"/>
      <c r="L46" s="113"/>
      <c r="M46" s="113"/>
      <c r="N46" s="113"/>
      <c r="O46" s="113"/>
    </row>
    <row r="47" spans="1:15" s="106" customFormat="1" ht="15.6" customHeight="1">
      <c r="A47" s="87">
        <v>41</v>
      </c>
      <c r="B47" s="88" t="s">
        <v>159</v>
      </c>
      <c r="C47" s="63">
        <f>'4A'!C50</f>
        <v>29</v>
      </c>
      <c r="D47" s="113">
        <f>'4A'!D50*100/'5A'!$C$47</f>
        <v>89.65517241379311</v>
      </c>
      <c r="E47" s="113">
        <f>'4A'!E50*100/'5A'!$C$47</f>
        <v>96.551724137931032</v>
      </c>
      <c r="F47" s="113">
        <f>'4A'!F50*100/'5A'!$C$47</f>
        <v>0</v>
      </c>
      <c r="G47" s="113">
        <f>'4A'!G50*100/'5A'!$C$47</f>
        <v>0</v>
      </c>
      <c r="H47" s="113">
        <f>'4A'!H50*100/'5A'!$C$47</f>
        <v>75.862068965517238</v>
      </c>
      <c r="I47" s="113">
        <f>'4A'!I50*100/'5A'!$C$47</f>
        <v>0</v>
      </c>
      <c r="J47" s="113">
        <f>'4A'!J50*100/'5A'!$C$47</f>
        <v>6.8965517241379306</v>
      </c>
      <c r="K47" s="113">
        <f>'4A'!K50*100/'5A'!$C$47</f>
        <v>3.4482758620689653</v>
      </c>
      <c r="L47" s="113">
        <f>'4A'!L50*100/'5A'!$C$47</f>
        <v>0</v>
      </c>
      <c r="M47" s="113">
        <f>'4A'!M50*100/'5A'!$C$47</f>
        <v>10.344827586206897</v>
      </c>
      <c r="N47" s="113">
        <f>'4A'!N50*100/'5A'!$C$47</f>
        <v>0</v>
      </c>
      <c r="O47" s="113">
        <f>'4A'!O50*100/'5A'!$C$47</f>
        <v>79.310344827586206</v>
      </c>
    </row>
    <row r="48" spans="1:15" s="106" customFormat="1" ht="15.6" customHeight="1">
      <c r="A48" s="87">
        <v>42</v>
      </c>
      <c r="B48" s="88" t="s">
        <v>160</v>
      </c>
      <c r="C48" s="63">
        <f>'4A'!C51</f>
        <v>1</v>
      </c>
      <c r="D48" s="113">
        <f>'4A'!D51*100/'5A'!$C$48</f>
        <v>0</v>
      </c>
      <c r="E48" s="113">
        <f>'4A'!E51*100/'5A'!$C$48</f>
        <v>100</v>
      </c>
      <c r="F48" s="113">
        <f>'4A'!F51*100/'5A'!$C$48</f>
        <v>100</v>
      </c>
      <c r="G48" s="113">
        <f>'4A'!G51*100/'5A'!$C$48</f>
        <v>100</v>
      </c>
      <c r="H48" s="113">
        <f>'4A'!H51*100/'5A'!$C$48</f>
        <v>0</v>
      </c>
      <c r="I48" s="113">
        <f>'4A'!I51*100/'5A'!$C$48</f>
        <v>0</v>
      </c>
      <c r="J48" s="113">
        <f>'4A'!J51*100/'5A'!$C$48</f>
        <v>0</v>
      </c>
      <c r="K48" s="113">
        <f>'4A'!K51*100/'5A'!$C$48</f>
        <v>0</v>
      </c>
      <c r="L48" s="113">
        <f>'4A'!L51*100/'5A'!$C$48</f>
        <v>0</v>
      </c>
      <c r="M48" s="113">
        <f>'4A'!M51*100/'5A'!$C$48</f>
        <v>0</v>
      </c>
      <c r="N48" s="113">
        <f>'4A'!N51*100/'5A'!$C$48</f>
        <v>0</v>
      </c>
      <c r="O48" s="113">
        <f>'4A'!O51*100/'5A'!$C$48</f>
        <v>0</v>
      </c>
    </row>
    <row r="49" spans="1:15" s="106" customFormat="1" ht="15.6" customHeight="1">
      <c r="A49" s="87">
        <v>43</v>
      </c>
      <c r="B49" s="88" t="s">
        <v>161</v>
      </c>
      <c r="C49" s="63">
        <f>'4A'!C52</f>
        <v>0</v>
      </c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</row>
    <row r="50" spans="1:15" s="106" customFormat="1" ht="15.6" customHeight="1">
      <c r="A50" s="87">
        <v>44</v>
      </c>
      <c r="B50" s="88" t="s">
        <v>162</v>
      </c>
      <c r="C50" s="63">
        <f>'4A'!C53</f>
        <v>24</v>
      </c>
      <c r="D50" s="113">
        <f>'4A'!D53*100/'5A'!$C$50</f>
        <v>100</v>
      </c>
      <c r="E50" s="113">
        <f>'4A'!E53*100/'5A'!$C$50</f>
        <v>100</v>
      </c>
      <c r="F50" s="113">
        <f>'4A'!F53*100/'5A'!$C$50</f>
        <v>0</v>
      </c>
      <c r="G50" s="113">
        <f>'4A'!G53*100/'5A'!$C$50</f>
        <v>0</v>
      </c>
      <c r="H50" s="113">
        <f>'4A'!H53*100/'5A'!$C$50</f>
        <v>0</v>
      </c>
      <c r="I50" s="113">
        <f>'4A'!I53*100/'5A'!$C$50</f>
        <v>100</v>
      </c>
      <c r="J50" s="113">
        <f>'4A'!J53*100/'5A'!$C$50</f>
        <v>100</v>
      </c>
      <c r="K50" s="113">
        <f>'4A'!K53*100/'5A'!$C$50</f>
        <v>100</v>
      </c>
      <c r="L50" s="113">
        <f>'4A'!L53*100/'5A'!$C$50</f>
        <v>0</v>
      </c>
      <c r="M50" s="113">
        <f>'4A'!M53*100/'5A'!$C$50</f>
        <v>0</v>
      </c>
      <c r="N50" s="113">
        <f>'4A'!N53*100/'5A'!$C$50</f>
        <v>0</v>
      </c>
      <c r="O50" s="113">
        <f>'4A'!O53*100/'5A'!$C$50</f>
        <v>0</v>
      </c>
    </row>
    <row r="51" spans="1:15" s="106" customFormat="1" ht="15.6" customHeight="1">
      <c r="A51" s="87">
        <v>45</v>
      </c>
      <c r="B51" s="88" t="s">
        <v>163</v>
      </c>
      <c r="C51" s="63">
        <f>'4A'!C54</f>
        <v>63</v>
      </c>
      <c r="D51" s="113">
        <f>'4A'!D54*100/'5A'!$C$51</f>
        <v>50.793650793650791</v>
      </c>
      <c r="E51" s="113">
        <f>'4A'!E54*100/'5A'!$C$51</f>
        <v>100</v>
      </c>
      <c r="F51" s="113">
        <f>'4A'!F54*100/'5A'!$C$51</f>
        <v>0</v>
      </c>
      <c r="G51" s="113">
        <f>'4A'!G54*100/'5A'!$C$51</f>
        <v>0</v>
      </c>
      <c r="H51" s="113">
        <f>'4A'!H54*100/'5A'!$C$51</f>
        <v>0</v>
      </c>
      <c r="I51" s="113">
        <f>'4A'!I54*100/'5A'!$C$51</f>
        <v>0</v>
      </c>
      <c r="J51" s="113">
        <f>'4A'!J54*100/'5A'!$C$51</f>
        <v>0</v>
      </c>
      <c r="K51" s="113">
        <f>'4A'!K54*100/'5A'!$C$51</f>
        <v>39.682539682539684</v>
      </c>
      <c r="L51" s="113">
        <f>'4A'!L54*100/'5A'!$C$51</f>
        <v>26.984126984126984</v>
      </c>
      <c r="M51" s="113">
        <f>'4A'!M54*100/'5A'!$C$51</f>
        <v>0</v>
      </c>
      <c r="N51" s="113">
        <f>'4A'!N54*100/'5A'!$C$51</f>
        <v>0</v>
      </c>
      <c r="O51" s="113">
        <f>'4A'!O54*100/'5A'!$C$51</f>
        <v>0</v>
      </c>
    </row>
    <row r="52" spans="1:15" s="106" customFormat="1" ht="15.6" customHeight="1">
      <c r="A52" s="87">
        <v>46</v>
      </c>
      <c r="B52" s="88" t="s">
        <v>164</v>
      </c>
      <c r="C52" s="63">
        <f>'4A'!C55</f>
        <v>13</v>
      </c>
      <c r="D52" s="113">
        <f>'4A'!D55*100/'5A'!$C$52</f>
        <v>100</v>
      </c>
      <c r="E52" s="113">
        <f>'4A'!E55*100/'5A'!$C$52</f>
        <v>53.846153846153847</v>
      </c>
      <c r="F52" s="113">
        <f>'4A'!F55*100/'5A'!$C$52</f>
        <v>0</v>
      </c>
      <c r="G52" s="113">
        <f>'4A'!G55*100/'5A'!$C$52</f>
        <v>0</v>
      </c>
      <c r="H52" s="113">
        <f>'4A'!H55*100/'5A'!$C$52</f>
        <v>23.076923076923077</v>
      </c>
      <c r="I52" s="113">
        <f>'4A'!I55*100/'5A'!$C$52</f>
        <v>7.6923076923076925</v>
      </c>
      <c r="J52" s="113">
        <f>'4A'!J55*100/'5A'!$C$52</f>
        <v>15.384615384615385</v>
      </c>
      <c r="K52" s="113">
        <f>'4A'!K55*100/'5A'!$C$52</f>
        <v>7.6923076923076925</v>
      </c>
      <c r="L52" s="113">
        <f>'4A'!L55*100/'5A'!$C$52</f>
        <v>0</v>
      </c>
      <c r="M52" s="113">
        <f>'4A'!M55*100/'5A'!$C$52</f>
        <v>23.076923076923077</v>
      </c>
      <c r="N52" s="113">
        <f>'4A'!N55*100/'5A'!$C$52</f>
        <v>76.92307692307692</v>
      </c>
      <c r="O52" s="113">
        <f>'4A'!O55*100/'5A'!$C$52</f>
        <v>38.46153846153846</v>
      </c>
    </row>
    <row r="53" spans="1:15" s="106" customFormat="1" ht="15.6" customHeight="1">
      <c r="A53" s="87">
        <v>47</v>
      </c>
      <c r="B53" s="88" t="s">
        <v>165</v>
      </c>
      <c r="C53" s="63">
        <f>'4A'!C56</f>
        <v>52</v>
      </c>
      <c r="D53" s="113">
        <f>'4A'!D56*100/'5A'!$C$53</f>
        <v>61.53846153846154</v>
      </c>
      <c r="E53" s="113">
        <f>'4A'!E56*100/'5A'!$C$53</f>
        <v>0</v>
      </c>
      <c r="F53" s="113">
        <f>'4A'!F56*100/'5A'!$C$53</f>
        <v>0</v>
      </c>
      <c r="G53" s="113">
        <f>'4A'!G56*100/'5A'!$C$53</f>
        <v>0</v>
      </c>
      <c r="H53" s="113">
        <f>'4A'!H56*100/'5A'!$C$53</f>
        <v>0</v>
      </c>
      <c r="I53" s="113">
        <f>'4A'!I56*100/'5A'!$C$53</f>
        <v>0</v>
      </c>
      <c r="J53" s="113">
        <f>'4A'!J56*100/'5A'!$C$53</f>
        <v>3.8461538461538463</v>
      </c>
      <c r="K53" s="113">
        <f>'4A'!K56*100/'5A'!$C$53</f>
        <v>0</v>
      </c>
      <c r="L53" s="113">
        <f>'4A'!L56*100/'5A'!$C$53</f>
        <v>3.8461538461538463</v>
      </c>
      <c r="M53" s="113">
        <f>'4A'!M56*100/'5A'!$C$53</f>
        <v>11.538461538461538</v>
      </c>
      <c r="N53" s="113">
        <f>'4A'!N56*100/'5A'!$C$53</f>
        <v>0</v>
      </c>
      <c r="O53" s="113">
        <f>'4A'!O56*100/'5A'!$C$53</f>
        <v>19.23076923076923</v>
      </c>
    </row>
    <row r="54" spans="1:15" s="106" customFormat="1" ht="15.6" customHeight="1">
      <c r="A54" s="87">
        <v>48</v>
      </c>
      <c r="B54" s="88" t="s">
        <v>166</v>
      </c>
      <c r="C54" s="63">
        <f>'4A'!C57</f>
        <v>22</v>
      </c>
      <c r="D54" s="113">
        <f>'4A'!D57*100/'5A'!$C$54</f>
        <v>59.090909090909093</v>
      </c>
      <c r="E54" s="113">
        <f>'4A'!E57*100/'5A'!$C$54</f>
        <v>72.727272727272734</v>
      </c>
      <c r="F54" s="113">
        <f>'4A'!F57*100/'5A'!$C$54</f>
        <v>0</v>
      </c>
      <c r="G54" s="113">
        <f>'4A'!G57*100/'5A'!$C$54</f>
        <v>4.5454545454545459</v>
      </c>
      <c r="H54" s="113">
        <f>'4A'!H57*100/'5A'!$C$54</f>
        <v>4.5454545454545459</v>
      </c>
      <c r="I54" s="113">
        <f>'4A'!I57*100/'5A'!$C$54</f>
        <v>0</v>
      </c>
      <c r="J54" s="113">
        <f>'4A'!J57*100/'5A'!$C$54</f>
        <v>13.636363636363637</v>
      </c>
      <c r="K54" s="113">
        <f>'4A'!K57*100/'5A'!$C$54</f>
        <v>0</v>
      </c>
      <c r="L54" s="113">
        <f>'4A'!L57*100/'5A'!$C$54</f>
        <v>13.636363636363637</v>
      </c>
      <c r="M54" s="113">
        <f>'4A'!M57*100/'5A'!$C$54</f>
        <v>0</v>
      </c>
      <c r="N54" s="113">
        <f>'4A'!N57*100/'5A'!$C$54</f>
        <v>86.36363636363636</v>
      </c>
      <c r="O54" s="113">
        <f>'4A'!O57*100/'5A'!$C$54</f>
        <v>45.454545454545453</v>
      </c>
    </row>
    <row r="55" spans="1:15" s="106" customFormat="1" ht="15.6" customHeight="1">
      <c r="A55" s="87">
        <v>49</v>
      </c>
      <c r="B55" s="88" t="s">
        <v>167</v>
      </c>
      <c r="C55" s="63">
        <f>'4A'!C58</f>
        <v>0</v>
      </c>
      <c r="D55" s="113"/>
      <c r="E55" s="113"/>
      <c r="F55" s="113"/>
      <c r="G55" s="113"/>
      <c r="H55" s="113"/>
      <c r="I55" s="113"/>
      <c r="J55" s="113"/>
      <c r="K55" s="113"/>
      <c r="L55" s="113"/>
      <c r="M55" s="113"/>
      <c r="N55" s="113"/>
      <c r="O55" s="113"/>
    </row>
    <row r="56" spans="1:15" s="106" customFormat="1" ht="15.6" customHeight="1">
      <c r="A56" s="87">
        <v>50</v>
      </c>
      <c r="B56" s="88" t="s">
        <v>168</v>
      </c>
      <c r="C56" s="63">
        <f>'4A'!C59</f>
        <v>6</v>
      </c>
      <c r="D56" s="113">
        <f>'4A'!D59*100/'5A'!$C$56</f>
        <v>100</v>
      </c>
      <c r="E56" s="113">
        <f>'4A'!E59*100/'5A'!$C$56</f>
        <v>0</v>
      </c>
      <c r="F56" s="113">
        <f>'4A'!F59*100/'5A'!$C$56</f>
        <v>0</v>
      </c>
      <c r="G56" s="113">
        <f>'4A'!G59*100/'5A'!$C$56</f>
        <v>0</v>
      </c>
      <c r="H56" s="113">
        <f>'4A'!H59*100/'5A'!$C$56</f>
        <v>0</v>
      </c>
      <c r="I56" s="113">
        <f>'4A'!I59*100/'5A'!$C$56</f>
        <v>0</v>
      </c>
      <c r="J56" s="113">
        <f>'4A'!J59*100/'5A'!$C$56</f>
        <v>0</v>
      </c>
      <c r="K56" s="113">
        <f>'4A'!K59*100/'5A'!$C$56</f>
        <v>0</v>
      </c>
      <c r="L56" s="113">
        <f>'4A'!L59*100/'5A'!$C$56</f>
        <v>0</v>
      </c>
      <c r="M56" s="113">
        <f>'4A'!M59*100/'5A'!$C$56</f>
        <v>0</v>
      </c>
      <c r="N56" s="113">
        <f>'4A'!N59*100/'5A'!$C$56</f>
        <v>100</v>
      </c>
      <c r="O56" s="113">
        <f>'4A'!O59*100/'5A'!$C$56</f>
        <v>100</v>
      </c>
    </row>
    <row r="57" spans="1:15" s="106" customFormat="1" ht="15.6" customHeight="1">
      <c r="A57" s="87">
        <v>51</v>
      </c>
      <c r="B57" s="88" t="s">
        <v>169</v>
      </c>
      <c r="C57" s="63">
        <f>'4A'!C60</f>
        <v>0</v>
      </c>
      <c r="D57" s="113"/>
      <c r="E57" s="113"/>
      <c r="F57" s="113"/>
      <c r="G57" s="113"/>
      <c r="H57" s="113"/>
      <c r="I57" s="113"/>
      <c r="J57" s="113"/>
      <c r="K57" s="113"/>
      <c r="L57" s="113"/>
      <c r="M57" s="113"/>
      <c r="N57" s="113"/>
      <c r="O57" s="113"/>
    </row>
    <row r="58" spans="1:15" s="106" customFormat="1" ht="15.6" customHeight="1">
      <c r="A58" s="87">
        <v>52</v>
      </c>
      <c r="B58" s="88" t="s">
        <v>170</v>
      </c>
      <c r="C58" s="63">
        <f>'4A'!C61</f>
        <v>0</v>
      </c>
      <c r="D58" s="113"/>
      <c r="E58" s="113"/>
      <c r="F58" s="113"/>
      <c r="G58" s="113"/>
      <c r="H58" s="113"/>
      <c r="I58" s="113"/>
      <c r="J58" s="113"/>
      <c r="K58" s="113"/>
      <c r="L58" s="113"/>
      <c r="M58" s="113"/>
      <c r="N58" s="113"/>
      <c r="O58" s="113"/>
    </row>
    <row r="59" spans="1:15" s="106" customFormat="1" ht="15.6" customHeight="1">
      <c r="A59" s="87">
        <v>53</v>
      </c>
      <c r="B59" s="88" t="s">
        <v>171</v>
      </c>
      <c r="C59" s="63">
        <f>'4A'!C62</f>
        <v>1</v>
      </c>
      <c r="D59" s="113">
        <f>'4A'!D62*100/'5A'!$C$59</f>
        <v>0</v>
      </c>
      <c r="E59" s="113">
        <f>'4A'!E62*100/'5A'!$C$59</f>
        <v>100</v>
      </c>
      <c r="F59" s="113">
        <f>'4A'!F62*100/'5A'!$C$59</f>
        <v>0</v>
      </c>
      <c r="G59" s="113">
        <f>'4A'!G62*100/'5A'!$C$59</f>
        <v>0</v>
      </c>
      <c r="H59" s="113">
        <f>'4A'!H62*100/'5A'!$C$59</f>
        <v>0</v>
      </c>
      <c r="I59" s="113">
        <f>'4A'!I62*100/'5A'!$C$59</f>
        <v>0</v>
      </c>
      <c r="J59" s="113">
        <f>'4A'!J62*100/'5A'!$C$59</f>
        <v>100</v>
      </c>
      <c r="K59" s="113">
        <f>'4A'!K62*100/'5A'!$C$59</f>
        <v>100</v>
      </c>
      <c r="L59" s="113">
        <f>'4A'!L62*100/'5A'!$C$59</f>
        <v>0</v>
      </c>
      <c r="M59" s="113">
        <f>'4A'!M62*100/'5A'!$C$59</f>
        <v>0</v>
      </c>
      <c r="N59" s="113">
        <f>'4A'!N62*100/'5A'!$C$59</f>
        <v>0</v>
      </c>
      <c r="O59" s="113">
        <f>'4A'!O62*100/'5A'!$C$59</f>
        <v>0</v>
      </c>
    </row>
    <row r="60" spans="1:15" s="106" customFormat="1" ht="15.6" customHeight="1">
      <c r="A60" s="87">
        <v>54</v>
      </c>
      <c r="B60" s="88" t="s">
        <v>172</v>
      </c>
      <c r="C60" s="63">
        <f>'4A'!C63</f>
        <v>0</v>
      </c>
      <c r="D60" s="113"/>
      <c r="E60" s="113"/>
      <c r="F60" s="113"/>
      <c r="G60" s="113"/>
      <c r="H60" s="113"/>
      <c r="I60" s="113"/>
      <c r="J60" s="113"/>
      <c r="K60" s="113"/>
      <c r="L60" s="113"/>
      <c r="M60" s="113"/>
      <c r="N60" s="113"/>
      <c r="O60" s="113"/>
    </row>
    <row r="61" spans="1:15" s="106" customFormat="1" ht="15.6" customHeight="1">
      <c r="A61" s="87">
        <v>55</v>
      </c>
      <c r="B61" s="88" t="s">
        <v>173</v>
      </c>
      <c r="C61" s="63">
        <f>'4A'!C64</f>
        <v>9</v>
      </c>
      <c r="D61" s="113">
        <f>'4A'!D64*100/'5A'!$C$61</f>
        <v>33.333333333333336</v>
      </c>
      <c r="E61" s="113">
        <f>'4A'!E64*100/'5A'!$C$61</f>
        <v>88.888888888888886</v>
      </c>
      <c r="F61" s="113">
        <f>'4A'!F64*100/'5A'!$C$61</f>
        <v>0</v>
      </c>
      <c r="G61" s="113">
        <f>'4A'!G64*100/'5A'!$C$61</f>
        <v>11.111111111111111</v>
      </c>
      <c r="H61" s="113">
        <f>'4A'!H64*100/'5A'!$C$61</f>
        <v>0</v>
      </c>
      <c r="I61" s="113">
        <f>'4A'!I64*100/'5A'!$C$61</f>
        <v>11.111111111111111</v>
      </c>
      <c r="J61" s="113">
        <f>'4A'!J64*100/'5A'!$C$61</f>
        <v>0</v>
      </c>
      <c r="K61" s="113">
        <f>'4A'!K64*100/'5A'!$C$61</f>
        <v>11.111111111111111</v>
      </c>
      <c r="L61" s="113">
        <f>'4A'!L64*100/'5A'!$C$61</f>
        <v>22.222222222222221</v>
      </c>
      <c r="M61" s="113">
        <f>'4A'!M64*100/'5A'!$C$61</f>
        <v>0</v>
      </c>
      <c r="N61" s="113">
        <f>'4A'!N64*100/'5A'!$C$61</f>
        <v>88.888888888888886</v>
      </c>
      <c r="O61" s="113">
        <f>'4A'!O64*100/'5A'!$C$61</f>
        <v>77.777777777777771</v>
      </c>
    </row>
    <row r="62" spans="1:15" s="106" customFormat="1" ht="15.6" customHeight="1">
      <c r="A62" s="87">
        <v>56</v>
      </c>
      <c r="B62" s="88" t="s">
        <v>174</v>
      </c>
      <c r="C62" s="63">
        <f>'4A'!C65</f>
        <v>18</v>
      </c>
      <c r="D62" s="113">
        <f>'4A'!D65*100/'5A'!$C$62</f>
        <v>0</v>
      </c>
      <c r="E62" s="113">
        <f>'4A'!E65*100/'5A'!$C$62</f>
        <v>100</v>
      </c>
      <c r="F62" s="113">
        <f>'4A'!F65*100/'5A'!$C$62</f>
        <v>0</v>
      </c>
      <c r="G62" s="113">
        <f>'4A'!G65*100/'5A'!$C$62</f>
        <v>100</v>
      </c>
      <c r="H62" s="113">
        <f>'4A'!H65*100/'5A'!$C$62</f>
        <v>0</v>
      </c>
      <c r="I62" s="113">
        <f>'4A'!I65*100/'5A'!$C$62</f>
        <v>0</v>
      </c>
      <c r="J62" s="113">
        <f>'4A'!J65*100/'5A'!$C$62</f>
        <v>0</v>
      </c>
      <c r="K62" s="113">
        <f>'4A'!K65*100/'5A'!$C$62</f>
        <v>0</v>
      </c>
      <c r="L62" s="113">
        <f>'4A'!L65*100/'5A'!$C$62</f>
        <v>0</v>
      </c>
      <c r="M62" s="113">
        <f>'4A'!M65*100/'5A'!$C$62</f>
        <v>0</v>
      </c>
      <c r="N62" s="113">
        <f>'4A'!N65*100/'5A'!$C$62</f>
        <v>100</v>
      </c>
      <c r="O62" s="113">
        <f>'4A'!O65*100/'5A'!$C$62</f>
        <v>0</v>
      </c>
    </row>
    <row r="63" spans="1:15" s="106" customFormat="1" ht="15.6" customHeight="1">
      <c r="A63" s="87">
        <v>57</v>
      </c>
      <c r="B63" s="88" t="s">
        <v>175</v>
      </c>
      <c r="C63" s="63">
        <f>'4A'!C66</f>
        <v>75</v>
      </c>
      <c r="D63" s="113">
        <f>'4A'!D66*100/'5A'!$C$63</f>
        <v>9.3333333333333339</v>
      </c>
      <c r="E63" s="113">
        <f>'4A'!E66*100/'5A'!$C$63</f>
        <v>93.333333333333329</v>
      </c>
      <c r="F63" s="113">
        <f>'4A'!F66*100/'5A'!$C$63</f>
        <v>0</v>
      </c>
      <c r="G63" s="113">
        <f>'4A'!G66*100/'5A'!$C$63</f>
        <v>9.3333333333333339</v>
      </c>
      <c r="H63" s="113">
        <f>'4A'!H66*100/'5A'!$C$63</f>
        <v>2.6666666666666665</v>
      </c>
      <c r="I63" s="113">
        <f>'4A'!I66*100/'5A'!$C$63</f>
        <v>1.3333333333333333</v>
      </c>
      <c r="J63" s="113">
        <f>'4A'!J66*100/'5A'!$C$63</f>
        <v>30.666666666666668</v>
      </c>
      <c r="K63" s="113">
        <f>'4A'!K66*100/'5A'!$C$63</f>
        <v>2.6666666666666665</v>
      </c>
      <c r="L63" s="113">
        <f>'4A'!L66*100/'5A'!$C$63</f>
        <v>9.3333333333333339</v>
      </c>
      <c r="M63" s="113">
        <f>'4A'!M66*100/'5A'!$C$63</f>
        <v>18.666666666666668</v>
      </c>
      <c r="N63" s="113">
        <f>'4A'!N66*100/'5A'!$C$63</f>
        <v>94.666666666666671</v>
      </c>
      <c r="O63" s="113">
        <f>'4A'!O66*100/'5A'!$C$63</f>
        <v>56</v>
      </c>
    </row>
    <row r="64" spans="1:15" s="106" customFormat="1" ht="15.6" customHeight="1">
      <c r="A64" s="87">
        <v>58</v>
      </c>
      <c r="B64" s="88" t="s">
        <v>176</v>
      </c>
      <c r="C64" s="63">
        <f>'4A'!C67</f>
        <v>12</v>
      </c>
      <c r="D64" s="113">
        <f>'4A'!D67*100/'5A'!$C$64</f>
        <v>100</v>
      </c>
      <c r="E64" s="113">
        <f>'4A'!E67*100/'5A'!$C$64</f>
        <v>75</v>
      </c>
      <c r="F64" s="113">
        <f>'4A'!F67*100/'5A'!$C$64</f>
        <v>0</v>
      </c>
      <c r="G64" s="113">
        <f>'4A'!G67*100/'5A'!$C$64</f>
        <v>0</v>
      </c>
      <c r="H64" s="113">
        <f>'4A'!H67*100/'5A'!$C$64</f>
        <v>8.3333333333333339</v>
      </c>
      <c r="I64" s="113">
        <f>'4A'!I67*100/'5A'!$C$64</f>
        <v>0</v>
      </c>
      <c r="J64" s="113">
        <f>'4A'!J67*100/'5A'!$C$64</f>
        <v>16.666666666666668</v>
      </c>
      <c r="K64" s="113">
        <f>'4A'!K67*100/'5A'!$C$64</f>
        <v>8.3333333333333339</v>
      </c>
      <c r="L64" s="113">
        <f>'4A'!L67*100/'5A'!$C$64</f>
        <v>0</v>
      </c>
      <c r="M64" s="113">
        <f>'4A'!M67*100/'5A'!$C$64</f>
        <v>0</v>
      </c>
      <c r="N64" s="113">
        <f>'4A'!N67*100/'5A'!$C$64</f>
        <v>91.666666666666671</v>
      </c>
      <c r="O64" s="113">
        <f>'4A'!O67*100/'5A'!$C$64</f>
        <v>25</v>
      </c>
    </row>
    <row r="65" spans="1:15" s="106" customFormat="1" ht="15.6" customHeight="1">
      <c r="A65" s="87">
        <v>59</v>
      </c>
      <c r="B65" s="88" t="s">
        <v>177</v>
      </c>
      <c r="C65" s="63">
        <f>'4A'!C68</f>
        <v>3</v>
      </c>
      <c r="D65" s="113">
        <f>'4A'!D68*100/'5A'!$C$65</f>
        <v>100</v>
      </c>
      <c r="E65" s="113">
        <f>'4A'!E68*100/'5A'!$C$65</f>
        <v>100</v>
      </c>
      <c r="F65" s="113">
        <f>'4A'!F68*100/'5A'!$C$65</f>
        <v>0</v>
      </c>
      <c r="G65" s="113">
        <f>'4A'!G68*100/'5A'!$C$65</f>
        <v>0</v>
      </c>
      <c r="H65" s="113">
        <f>'4A'!H68*100/'5A'!$C$65</f>
        <v>0</v>
      </c>
      <c r="I65" s="113">
        <f>'4A'!I68*100/'5A'!$C$65</f>
        <v>0</v>
      </c>
      <c r="J65" s="113">
        <f>'4A'!J68*100/'5A'!$C$65</f>
        <v>100</v>
      </c>
      <c r="K65" s="113">
        <f>'4A'!K68*100/'5A'!$C$65</f>
        <v>0</v>
      </c>
      <c r="L65" s="113">
        <f>'4A'!L68*100/'5A'!$C$65</f>
        <v>0</v>
      </c>
      <c r="M65" s="113">
        <f>'4A'!M68*100/'5A'!$C$65</f>
        <v>0</v>
      </c>
      <c r="N65" s="113">
        <f>'4A'!N68*100/'5A'!$C$65</f>
        <v>0</v>
      </c>
      <c r="O65" s="113">
        <f>'4A'!O68*100/'5A'!$C$65</f>
        <v>0</v>
      </c>
    </row>
    <row r="66" spans="1:15" s="106" customFormat="1" ht="15.6" customHeight="1">
      <c r="A66" s="87">
        <v>60</v>
      </c>
      <c r="B66" s="88" t="s">
        <v>178</v>
      </c>
      <c r="C66" s="63">
        <f>'4A'!C69</f>
        <v>166</v>
      </c>
      <c r="D66" s="113">
        <f>'4A'!D69*100/'5A'!$C$66</f>
        <v>28.313253012048193</v>
      </c>
      <c r="E66" s="113">
        <f>'4A'!E69*100/'5A'!$C$66</f>
        <v>56.626506024096386</v>
      </c>
      <c r="F66" s="113">
        <f>'4A'!F69*100/'5A'!$C$66</f>
        <v>0</v>
      </c>
      <c r="G66" s="113">
        <f>'4A'!G69*100/'5A'!$C$66</f>
        <v>0</v>
      </c>
      <c r="H66" s="113">
        <f>'4A'!H69*100/'5A'!$C$66</f>
        <v>6.6265060240963853</v>
      </c>
      <c r="I66" s="113">
        <f>'4A'!I69*100/'5A'!$C$66</f>
        <v>0</v>
      </c>
      <c r="J66" s="113">
        <f>'4A'!J69*100/'5A'!$C$66</f>
        <v>12.048192771084338</v>
      </c>
      <c r="K66" s="113">
        <f>'4A'!K69*100/'5A'!$C$66</f>
        <v>4.8192771084337354</v>
      </c>
      <c r="L66" s="113">
        <f>'4A'!L69*100/'5A'!$C$66</f>
        <v>0</v>
      </c>
      <c r="M66" s="113">
        <f>'4A'!M69*100/'5A'!$C$66</f>
        <v>0</v>
      </c>
      <c r="N66" s="113">
        <f>'4A'!N69*100/'5A'!$C$66</f>
        <v>3.6144578313253013</v>
      </c>
      <c r="O66" s="113">
        <f>'4A'!O69*100/'5A'!$C$66</f>
        <v>2.4096385542168677</v>
      </c>
    </row>
    <row r="67" spans="1:15" s="106" customFormat="1" ht="15.6" customHeight="1">
      <c r="A67" s="87">
        <v>61</v>
      </c>
      <c r="B67" s="88" t="s">
        <v>179</v>
      </c>
      <c r="C67" s="63">
        <f>'4A'!C70</f>
        <v>0</v>
      </c>
      <c r="D67" s="113"/>
      <c r="E67" s="113"/>
      <c r="F67" s="113"/>
      <c r="G67" s="113"/>
      <c r="H67" s="113"/>
      <c r="I67" s="113"/>
      <c r="J67" s="113"/>
      <c r="K67" s="113"/>
      <c r="L67" s="113"/>
      <c r="M67" s="113"/>
      <c r="N67" s="113"/>
      <c r="O67" s="113"/>
    </row>
    <row r="68" spans="1:15" s="106" customFormat="1" ht="15.6" customHeight="1">
      <c r="A68" s="87">
        <v>62</v>
      </c>
      <c r="B68" s="88" t="s">
        <v>180</v>
      </c>
      <c r="C68" s="63">
        <f>'4A'!C71</f>
        <v>73</v>
      </c>
      <c r="D68" s="113">
        <f>'4A'!D71*100/'5A'!$C$68</f>
        <v>0</v>
      </c>
      <c r="E68" s="113">
        <f>'4A'!E71*100/'5A'!$C$68</f>
        <v>100</v>
      </c>
      <c r="F68" s="113">
        <f>'4A'!F71*100/'5A'!$C$68</f>
        <v>0</v>
      </c>
      <c r="G68" s="113">
        <f>'4A'!G71*100/'5A'!$C$68</f>
        <v>100</v>
      </c>
      <c r="H68" s="113">
        <f>'4A'!H71*100/'5A'!$C$68</f>
        <v>0</v>
      </c>
      <c r="I68" s="113">
        <f>'4A'!I71*100/'5A'!$C$68</f>
        <v>0</v>
      </c>
      <c r="J68" s="113">
        <f>'4A'!J71*100/'5A'!$C$68</f>
        <v>0</v>
      </c>
      <c r="K68" s="113">
        <f>'4A'!K71*100/'5A'!$C$68</f>
        <v>0</v>
      </c>
      <c r="L68" s="113">
        <f>'4A'!L71*100/'5A'!$C$68</f>
        <v>0</v>
      </c>
      <c r="M68" s="113">
        <f>'4A'!M71*100/'5A'!$C$68</f>
        <v>0</v>
      </c>
      <c r="N68" s="113">
        <f>'4A'!N71*100/'5A'!$C$68</f>
        <v>100</v>
      </c>
      <c r="O68" s="113">
        <f>'4A'!O71*100/'5A'!$C$68</f>
        <v>0</v>
      </c>
    </row>
    <row r="69" spans="1:15" s="106" customFormat="1" ht="15.6" customHeight="1">
      <c r="A69" s="87">
        <v>63</v>
      </c>
      <c r="B69" s="88" t="s">
        <v>181</v>
      </c>
      <c r="C69" s="63">
        <f>'4A'!C72</f>
        <v>0</v>
      </c>
      <c r="D69" s="113"/>
      <c r="E69" s="113"/>
      <c r="F69" s="113"/>
      <c r="G69" s="113"/>
      <c r="H69" s="113"/>
      <c r="I69" s="113"/>
      <c r="J69" s="113"/>
      <c r="K69" s="113"/>
      <c r="L69" s="113"/>
      <c r="M69" s="113"/>
      <c r="N69" s="113"/>
      <c r="O69" s="113"/>
    </row>
    <row r="70" spans="1:15" s="106" customFormat="1" ht="15.6" customHeight="1">
      <c r="A70" s="87">
        <v>64</v>
      </c>
      <c r="B70" s="88" t="s">
        <v>182</v>
      </c>
      <c r="C70" s="63">
        <f>'4A'!C73</f>
        <v>40</v>
      </c>
      <c r="D70" s="113">
        <f>'4A'!D73*100/'5A'!$C$70</f>
        <v>17.5</v>
      </c>
      <c r="E70" s="113">
        <f>'4A'!E73*100/'5A'!$C$70</f>
        <v>22.5</v>
      </c>
      <c r="F70" s="113">
        <f>'4A'!F73*100/'5A'!$C$70</f>
        <v>0</v>
      </c>
      <c r="G70" s="113">
        <f>'4A'!G73*100/'5A'!$C$70</f>
        <v>0</v>
      </c>
      <c r="H70" s="113">
        <f>'4A'!H73*100/'5A'!$C$70</f>
        <v>0</v>
      </c>
      <c r="I70" s="113">
        <f>'4A'!I73*100/'5A'!$C$70</f>
        <v>0</v>
      </c>
      <c r="J70" s="113">
        <f>'4A'!J73*100/'5A'!$C$70</f>
        <v>2.5</v>
      </c>
      <c r="K70" s="113">
        <f>'4A'!K73*100/'5A'!$C$70</f>
        <v>0</v>
      </c>
      <c r="L70" s="113">
        <f>'4A'!L73*100/'5A'!$C$70</f>
        <v>0</v>
      </c>
      <c r="M70" s="113">
        <f>'4A'!M73*100/'5A'!$C$70</f>
        <v>0</v>
      </c>
      <c r="N70" s="113">
        <f>'4A'!N73*100/'5A'!$C$70</f>
        <v>30</v>
      </c>
      <c r="O70" s="113">
        <f>'4A'!O73*100/'5A'!$C$70</f>
        <v>20</v>
      </c>
    </row>
    <row r="71" spans="1:15" s="106" customFormat="1" ht="15.6" customHeight="1">
      <c r="A71" s="87">
        <v>65</v>
      </c>
      <c r="B71" s="88" t="s">
        <v>183</v>
      </c>
      <c r="C71" s="63">
        <f>'4A'!C74</f>
        <v>37</v>
      </c>
      <c r="D71" s="113">
        <f>'4A'!D74*100/'5A'!$C$71</f>
        <v>94.594594594594597</v>
      </c>
      <c r="E71" s="113">
        <f>'4A'!E74*100/'5A'!$C$71</f>
        <v>40.54054054054054</v>
      </c>
      <c r="F71" s="113">
        <f>'4A'!F74*100/'5A'!$C$71</f>
        <v>0</v>
      </c>
      <c r="G71" s="113">
        <f>'4A'!G74*100/'5A'!$C$71</f>
        <v>5.4054054054054053</v>
      </c>
      <c r="H71" s="113">
        <f>'4A'!H74*100/'5A'!$C$71</f>
        <v>2.7027027027027026</v>
      </c>
      <c r="I71" s="113">
        <f>'4A'!I74*100/'5A'!$C$71</f>
        <v>0</v>
      </c>
      <c r="J71" s="113">
        <f>'4A'!J74*100/'5A'!$C$71</f>
        <v>10.810810810810811</v>
      </c>
      <c r="K71" s="113">
        <f>'4A'!K74*100/'5A'!$C$71</f>
        <v>0</v>
      </c>
      <c r="L71" s="113">
        <f>'4A'!L74*100/'5A'!$C$71</f>
        <v>16.216216216216218</v>
      </c>
      <c r="M71" s="113">
        <f>'4A'!M74*100/'5A'!$C$71</f>
        <v>2.7027027027027026</v>
      </c>
      <c r="N71" s="113">
        <f>'4A'!N74*100/'5A'!$C$71</f>
        <v>70.270270270270274</v>
      </c>
      <c r="O71" s="113">
        <f>'4A'!O74*100/'5A'!$C$71</f>
        <v>18.918918918918919</v>
      </c>
    </row>
    <row r="72" spans="1:15" s="106" customFormat="1" ht="15.6" customHeight="1">
      <c r="A72" s="87">
        <v>66</v>
      </c>
      <c r="B72" s="88" t="s">
        <v>184</v>
      </c>
      <c r="C72" s="63">
        <f>'4A'!C75</f>
        <v>7</v>
      </c>
      <c r="D72" s="113">
        <f>'4A'!D75*100/'5A'!$C$72</f>
        <v>0</v>
      </c>
      <c r="E72" s="113">
        <f>'4A'!E75*100/'5A'!$C$72</f>
        <v>100</v>
      </c>
      <c r="F72" s="113">
        <f>'4A'!F75*100/'5A'!$C$72</f>
        <v>0</v>
      </c>
      <c r="G72" s="113">
        <f>'4A'!G75*100/'5A'!$C$72</f>
        <v>0</v>
      </c>
      <c r="H72" s="113">
        <f>'4A'!H75*100/'5A'!$C$72</f>
        <v>0</v>
      </c>
      <c r="I72" s="113">
        <f>'4A'!I75*100/'5A'!$C$72</f>
        <v>0</v>
      </c>
      <c r="J72" s="113">
        <f>'4A'!J75*100/'5A'!$C$72</f>
        <v>0</v>
      </c>
      <c r="K72" s="113">
        <f>'4A'!K75*100/'5A'!$C$72</f>
        <v>0</v>
      </c>
      <c r="L72" s="113">
        <f>'4A'!L75*100/'5A'!$C$72</f>
        <v>0</v>
      </c>
      <c r="M72" s="113">
        <f>'4A'!M75*100/'5A'!$C$72</f>
        <v>0</v>
      </c>
      <c r="N72" s="113">
        <f>'4A'!N75*100/'5A'!$C$72</f>
        <v>100</v>
      </c>
      <c r="O72" s="113">
        <f>'4A'!O75*100/'5A'!$C$72</f>
        <v>85.714285714285708</v>
      </c>
    </row>
    <row r="73" spans="1:15" s="106" customFormat="1" ht="15.6" customHeight="1">
      <c r="A73" s="87">
        <v>67</v>
      </c>
      <c r="B73" s="88" t="s">
        <v>185</v>
      </c>
      <c r="C73" s="63">
        <f>'4A'!C76</f>
        <v>33</v>
      </c>
      <c r="D73" s="113">
        <f>'4A'!D76*100/'5A'!$C$73</f>
        <v>100</v>
      </c>
      <c r="E73" s="113">
        <f>'4A'!E76*100/'5A'!$C$73</f>
        <v>0</v>
      </c>
      <c r="F73" s="113">
        <f>'4A'!F76*100/'5A'!$C$73</f>
        <v>0</v>
      </c>
      <c r="G73" s="113">
        <f>'4A'!G76*100/'5A'!$C$73</f>
        <v>100</v>
      </c>
      <c r="H73" s="113">
        <f>'4A'!H76*100/'5A'!$C$73</f>
        <v>0</v>
      </c>
      <c r="I73" s="113">
        <f>'4A'!I76*100/'5A'!$C$73</f>
        <v>0</v>
      </c>
      <c r="J73" s="113">
        <f>'4A'!J76*100/'5A'!$C$73</f>
        <v>0</v>
      </c>
      <c r="K73" s="113">
        <f>'4A'!K76*100/'5A'!$C$73</f>
        <v>0</v>
      </c>
      <c r="L73" s="113">
        <f>'4A'!L76*100/'5A'!$C$73</f>
        <v>0</v>
      </c>
      <c r="M73" s="113">
        <f>'4A'!M76*100/'5A'!$C$73</f>
        <v>0</v>
      </c>
      <c r="N73" s="113">
        <f>'4A'!N76*100/'5A'!$C$73</f>
        <v>54.545454545454547</v>
      </c>
      <c r="O73" s="113">
        <f>'4A'!O76*100/'5A'!$C$73</f>
        <v>45.454545454545453</v>
      </c>
    </row>
    <row r="74" spans="1:15" s="106" customFormat="1" ht="15.6" customHeight="1">
      <c r="A74" s="87">
        <v>68</v>
      </c>
      <c r="B74" s="88" t="s">
        <v>186</v>
      </c>
      <c r="C74" s="63">
        <f>'4A'!C77</f>
        <v>129</v>
      </c>
      <c r="D74" s="113">
        <f>'4A'!D77*100/'5A'!$C$74</f>
        <v>39.534883720930232</v>
      </c>
      <c r="E74" s="113">
        <f>'4A'!E77*100/'5A'!$C$74</f>
        <v>50.387596899224803</v>
      </c>
      <c r="F74" s="113">
        <f>'4A'!F77*100/'5A'!$C$74</f>
        <v>2.3255813953488373</v>
      </c>
      <c r="G74" s="113">
        <f>'4A'!G77*100/'5A'!$C$74</f>
        <v>57.36434108527132</v>
      </c>
      <c r="H74" s="113">
        <f>'4A'!H77*100/'5A'!$C$74</f>
        <v>1.5503875968992249</v>
      </c>
      <c r="I74" s="113">
        <f>'4A'!I77*100/'5A'!$C$74</f>
        <v>0</v>
      </c>
      <c r="J74" s="113">
        <f>'4A'!J77*100/'5A'!$C$74</f>
        <v>13.953488372093023</v>
      </c>
      <c r="K74" s="113">
        <f>'4A'!K77*100/'5A'!$C$74</f>
        <v>1.5503875968992249</v>
      </c>
      <c r="L74" s="113">
        <f>'4A'!L77*100/'5A'!$C$74</f>
        <v>16.279069767441861</v>
      </c>
      <c r="M74" s="113">
        <f>'4A'!M77*100/'5A'!$C$74</f>
        <v>7.7519379844961236</v>
      </c>
      <c r="N74" s="113">
        <f>'4A'!N77*100/'5A'!$C$74</f>
        <v>66.666666666666671</v>
      </c>
      <c r="O74" s="113">
        <f>'4A'!O77*100/'5A'!$C$74</f>
        <v>58.914728682170541</v>
      </c>
    </row>
    <row r="75" spans="1:15" s="106" customFormat="1" ht="15.6" customHeight="1">
      <c r="A75" s="87">
        <v>69</v>
      </c>
      <c r="B75" s="88" t="s">
        <v>187</v>
      </c>
      <c r="C75" s="63">
        <f>'4A'!C78</f>
        <v>56</v>
      </c>
      <c r="D75" s="113">
        <f>'4A'!D78*100/'5A'!$C$75</f>
        <v>21.428571428571427</v>
      </c>
      <c r="E75" s="113">
        <f>'4A'!E78*100/'5A'!$C$75</f>
        <v>98.214285714285708</v>
      </c>
      <c r="F75" s="113">
        <f>'4A'!F78*100/'5A'!$C$75</f>
        <v>0</v>
      </c>
      <c r="G75" s="113">
        <f>'4A'!G78*100/'5A'!$C$75</f>
        <v>100</v>
      </c>
      <c r="H75" s="113">
        <f>'4A'!H78*100/'5A'!$C$75</f>
        <v>0</v>
      </c>
      <c r="I75" s="113">
        <f>'4A'!I78*100/'5A'!$C$75</f>
        <v>0</v>
      </c>
      <c r="J75" s="113">
        <f>'4A'!J78*100/'5A'!$C$75</f>
        <v>0</v>
      </c>
      <c r="K75" s="113">
        <f>'4A'!K78*100/'5A'!$C$75</f>
        <v>0</v>
      </c>
      <c r="L75" s="113">
        <f>'4A'!L78*100/'5A'!$C$75</f>
        <v>0</v>
      </c>
      <c r="M75" s="113">
        <f>'4A'!M78*100/'5A'!$C$75</f>
        <v>0</v>
      </c>
      <c r="N75" s="113">
        <f>'4A'!N78*100/'5A'!$C$75</f>
        <v>80.357142857142861</v>
      </c>
      <c r="O75" s="113">
        <f>'4A'!O78*100/'5A'!$C$75</f>
        <v>0</v>
      </c>
    </row>
    <row r="76" spans="1:15" s="106" customFormat="1" ht="15.6" customHeight="1">
      <c r="A76" s="87">
        <v>70</v>
      </c>
      <c r="B76" s="88" t="s">
        <v>188</v>
      </c>
      <c r="C76" s="63">
        <f>'4A'!C79</f>
        <v>16</v>
      </c>
      <c r="D76" s="113">
        <f>'4A'!D79*100/'5A'!$C$76</f>
        <v>43.75</v>
      </c>
      <c r="E76" s="113">
        <f>'4A'!E79*100/'5A'!$C$76</f>
        <v>56.25</v>
      </c>
      <c r="F76" s="113">
        <f>'4A'!F79*100/'5A'!$C$76</f>
        <v>0</v>
      </c>
      <c r="G76" s="113">
        <f>'4A'!G79*100/'5A'!$C$76</f>
        <v>0</v>
      </c>
      <c r="H76" s="113">
        <f>'4A'!H79*100/'5A'!$C$76</f>
        <v>0</v>
      </c>
      <c r="I76" s="113">
        <f>'4A'!I79*100/'5A'!$C$76</f>
        <v>0</v>
      </c>
      <c r="J76" s="113">
        <f>'4A'!J79*100/'5A'!$C$76</f>
        <v>0</v>
      </c>
      <c r="K76" s="113">
        <f>'4A'!K79*100/'5A'!$C$76</f>
        <v>0</v>
      </c>
      <c r="L76" s="113">
        <f>'4A'!L79*100/'5A'!$C$76</f>
        <v>0</v>
      </c>
      <c r="M76" s="113">
        <f>'4A'!M79*100/'5A'!$C$76</f>
        <v>0</v>
      </c>
      <c r="N76" s="113">
        <f>'4A'!N79*100/'5A'!$C$76</f>
        <v>75</v>
      </c>
      <c r="O76" s="113">
        <f>'4A'!O79*100/'5A'!$C$76</f>
        <v>50</v>
      </c>
    </row>
    <row r="77" spans="1:15" s="106" customFormat="1" ht="15.6" customHeight="1">
      <c r="A77" s="87">
        <v>71</v>
      </c>
      <c r="B77" s="88" t="s">
        <v>189</v>
      </c>
      <c r="C77" s="63">
        <f>'4A'!C80</f>
        <v>0</v>
      </c>
      <c r="D77" s="113"/>
      <c r="E77" s="113"/>
      <c r="F77" s="113"/>
      <c r="G77" s="113"/>
      <c r="H77" s="113"/>
      <c r="I77" s="113"/>
      <c r="J77" s="113"/>
      <c r="K77" s="113"/>
      <c r="L77" s="113"/>
      <c r="M77" s="113"/>
      <c r="N77" s="113"/>
      <c r="O77" s="113"/>
    </row>
    <row r="78" spans="1:15" s="106" customFormat="1" ht="16.149999999999999" customHeight="1">
      <c r="A78" s="87">
        <v>72</v>
      </c>
      <c r="B78" s="103" t="s">
        <v>190</v>
      </c>
      <c r="C78" s="63">
        <f>'4A'!C81</f>
        <v>24</v>
      </c>
      <c r="D78" s="113">
        <f>'4A'!D81*100/'5A'!$C$78</f>
        <v>29.166666666666668</v>
      </c>
      <c r="E78" s="113">
        <f>'4A'!E81*100/'5A'!$C$78</f>
        <v>75</v>
      </c>
      <c r="F78" s="113">
        <f>'4A'!F81*100/'5A'!$C$78</f>
        <v>4.166666666666667</v>
      </c>
      <c r="G78" s="113">
        <f>'4A'!G81*100/'5A'!$C$78</f>
        <v>25</v>
      </c>
      <c r="H78" s="113">
        <f>'4A'!H81*100/'5A'!$C$78</f>
        <v>4.166666666666667</v>
      </c>
      <c r="I78" s="113">
        <f>'4A'!I81*100/'5A'!$C$78</f>
        <v>0</v>
      </c>
      <c r="J78" s="113">
        <f>'4A'!J81*100/'5A'!$C$78</f>
        <v>8.3333333333333339</v>
      </c>
      <c r="K78" s="113">
        <f>'4A'!K81*100/'5A'!$C$78</f>
        <v>0</v>
      </c>
      <c r="L78" s="113">
        <f>'4A'!L81*100/'5A'!$C$78</f>
        <v>8.3333333333333339</v>
      </c>
      <c r="M78" s="113">
        <f>'4A'!M81*100/'5A'!$C$78</f>
        <v>8.3333333333333339</v>
      </c>
      <c r="N78" s="113">
        <f>'4A'!N81*100/'5A'!$C$78</f>
        <v>79.166666666666671</v>
      </c>
      <c r="O78" s="113">
        <f>'4A'!O81*100/'5A'!$C$78</f>
        <v>79.166666666666671</v>
      </c>
    </row>
    <row r="79" spans="1:15" s="111" customFormat="1" ht="15.6" customHeight="1">
      <c r="A79" s="6" t="s">
        <v>11</v>
      </c>
      <c r="B79" s="20" t="s">
        <v>85</v>
      </c>
      <c r="C79" s="14">
        <f>'4A'!C82</f>
        <v>193</v>
      </c>
      <c r="D79" s="15">
        <f>'4A'!D82*100/'5A'!$C$79</f>
        <v>32.124352331606218</v>
      </c>
      <c r="E79" s="15">
        <f>'4A'!E82*100/'5A'!$C$79</f>
        <v>63.212435233160619</v>
      </c>
      <c r="F79" s="15">
        <f>'4A'!F82*100/'5A'!$C$79</f>
        <v>9.8445595854922274</v>
      </c>
      <c r="G79" s="15">
        <f>'4A'!G82*100/'5A'!$C$79</f>
        <v>40.932642487046635</v>
      </c>
      <c r="H79" s="15">
        <f>'4A'!H82*100/'5A'!$C$79</f>
        <v>1.5544041450777202</v>
      </c>
      <c r="I79" s="15">
        <f>'4A'!I82*100/'5A'!$C$79</f>
        <v>1.5544041450777202</v>
      </c>
      <c r="J79" s="15">
        <f>'4A'!J82*100/'5A'!$C$79</f>
        <v>1.0362694300518134</v>
      </c>
      <c r="K79" s="15">
        <f>'4A'!K82*100/'5A'!$C$79</f>
        <v>19.689119170984455</v>
      </c>
      <c r="L79" s="15">
        <f>'4A'!L82*100/'5A'!$C$79</f>
        <v>19.689119170984455</v>
      </c>
      <c r="M79" s="15">
        <f>'4A'!M82*100/'5A'!$C$79</f>
        <v>17.616580310880828</v>
      </c>
      <c r="N79" s="15">
        <f>'4A'!N82*100/'5A'!$C$79</f>
        <v>35.751295336787564</v>
      </c>
      <c r="O79" s="15">
        <f>'4A'!O82*100/'5A'!$C$79</f>
        <v>66.839378238341965</v>
      </c>
    </row>
    <row r="80" spans="1:15" s="106" customFormat="1" ht="15.6" customHeight="1">
      <c r="A80" s="87">
        <v>73</v>
      </c>
      <c r="B80" s="103" t="s">
        <v>191</v>
      </c>
      <c r="C80" s="63">
        <f>'4A'!C83</f>
        <v>0</v>
      </c>
      <c r="D80" s="113"/>
      <c r="E80" s="113"/>
      <c r="F80" s="113"/>
      <c r="G80" s="113"/>
      <c r="H80" s="113"/>
      <c r="I80" s="113"/>
      <c r="J80" s="113"/>
      <c r="K80" s="113"/>
      <c r="L80" s="113"/>
      <c r="M80" s="113"/>
      <c r="N80" s="113"/>
      <c r="O80" s="113"/>
    </row>
    <row r="81" spans="1:15" s="106" customFormat="1" ht="15.6" customHeight="1">
      <c r="A81" s="87">
        <v>74</v>
      </c>
      <c r="B81" s="103" t="s">
        <v>192</v>
      </c>
      <c r="C81" s="63">
        <f>'4A'!C84</f>
        <v>24</v>
      </c>
      <c r="D81" s="113">
        <f>'4A'!D84*100/'5A'!$C$81</f>
        <v>0</v>
      </c>
      <c r="E81" s="113">
        <f>'4A'!E84*100/'5A'!$C$81</f>
        <v>100</v>
      </c>
      <c r="F81" s="113">
        <f>'4A'!F84*100/'5A'!$C$81</f>
        <v>0</v>
      </c>
      <c r="G81" s="113">
        <f>'4A'!G84*100/'5A'!$C$81</f>
        <v>0</v>
      </c>
      <c r="H81" s="113">
        <f>'4A'!H84*100/'5A'!$C$81</f>
        <v>0</v>
      </c>
      <c r="I81" s="113">
        <f>'4A'!I84*100/'5A'!$C$81</f>
        <v>0</v>
      </c>
      <c r="J81" s="113">
        <f>'4A'!J84*100/'5A'!$C$81</f>
        <v>0</v>
      </c>
      <c r="K81" s="113">
        <f>'4A'!K84*100/'5A'!$C$81</f>
        <v>4.166666666666667</v>
      </c>
      <c r="L81" s="113">
        <f>'4A'!L84*100/'5A'!$C$81</f>
        <v>4.166666666666667</v>
      </c>
      <c r="M81" s="113">
        <f>'4A'!M84*100/'5A'!$C$81</f>
        <v>0</v>
      </c>
      <c r="N81" s="113">
        <f>'4A'!N84*100/'5A'!$C$81</f>
        <v>100</v>
      </c>
      <c r="O81" s="113">
        <f>'4A'!O84*100/'5A'!$C$81</f>
        <v>95.833333333333329</v>
      </c>
    </row>
    <row r="82" spans="1:15" s="106" customFormat="1" ht="15.6" customHeight="1">
      <c r="A82" s="87">
        <v>75</v>
      </c>
      <c r="B82" s="103" t="s">
        <v>193</v>
      </c>
      <c r="C82" s="63">
        <f>'4A'!C85</f>
        <v>0</v>
      </c>
      <c r="D82" s="113"/>
      <c r="E82" s="113"/>
      <c r="F82" s="113"/>
      <c r="G82" s="113"/>
      <c r="H82" s="113"/>
      <c r="I82" s="113"/>
      <c r="J82" s="113"/>
      <c r="K82" s="113"/>
      <c r="L82" s="113"/>
      <c r="M82" s="113"/>
      <c r="N82" s="113"/>
      <c r="O82" s="113"/>
    </row>
    <row r="83" spans="1:15" s="106" customFormat="1" ht="15.6" customHeight="1">
      <c r="A83" s="87">
        <v>76</v>
      </c>
      <c r="B83" s="103" t="s">
        <v>194</v>
      </c>
      <c r="C83" s="63">
        <f>'4A'!C86</f>
        <v>0</v>
      </c>
      <c r="D83" s="113"/>
      <c r="E83" s="113"/>
      <c r="F83" s="113"/>
      <c r="G83" s="113"/>
      <c r="H83" s="113"/>
      <c r="I83" s="113"/>
      <c r="J83" s="113"/>
      <c r="K83" s="113"/>
      <c r="L83" s="113"/>
      <c r="M83" s="113"/>
      <c r="N83" s="113"/>
      <c r="O83" s="113"/>
    </row>
    <row r="84" spans="1:15" s="106" customFormat="1" ht="15.6" customHeight="1">
      <c r="A84" s="87">
        <v>77</v>
      </c>
      <c r="B84" s="103" t="s">
        <v>195</v>
      </c>
      <c r="C84" s="63">
        <f>'4A'!C87</f>
        <v>22</v>
      </c>
      <c r="D84" s="113">
        <f>'4A'!D87*100/'5A'!$C$84</f>
        <v>100</v>
      </c>
      <c r="E84" s="113">
        <f>'4A'!E87*100/'5A'!$C$84</f>
        <v>100</v>
      </c>
      <c r="F84" s="113">
        <f>'4A'!F87*100/'5A'!$C$84</f>
        <v>0</v>
      </c>
      <c r="G84" s="113">
        <f>'4A'!G87*100/'5A'!$C$84</f>
        <v>100</v>
      </c>
      <c r="H84" s="113">
        <f>'4A'!H87*100/'5A'!$C$84</f>
        <v>0</v>
      </c>
      <c r="I84" s="113">
        <f>'4A'!I87*100/'5A'!$C$84</f>
        <v>0</v>
      </c>
      <c r="J84" s="113">
        <f>'4A'!J87*100/'5A'!$C$84</f>
        <v>0</v>
      </c>
      <c r="K84" s="113">
        <f>'4A'!K87*100/'5A'!$C$84</f>
        <v>0</v>
      </c>
      <c r="L84" s="113">
        <f>'4A'!L87*100/'5A'!$C$84</f>
        <v>0</v>
      </c>
      <c r="M84" s="113">
        <f>'4A'!M87*100/'5A'!$C$84</f>
        <v>0</v>
      </c>
      <c r="N84" s="113">
        <f>'4A'!N87*100/'5A'!$C$84</f>
        <v>4.5454545454545459</v>
      </c>
      <c r="O84" s="113">
        <f>'4A'!O87*100/'5A'!$C$84</f>
        <v>0</v>
      </c>
    </row>
    <row r="85" spans="1:15" s="106" customFormat="1" ht="15.6" customHeight="1">
      <c r="A85" s="87">
        <v>78</v>
      </c>
      <c r="B85" s="103" t="s">
        <v>196</v>
      </c>
      <c r="C85" s="63">
        <f>'4A'!C88</f>
        <v>0</v>
      </c>
      <c r="D85" s="113"/>
      <c r="E85" s="113"/>
      <c r="F85" s="113"/>
      <c r="G85" s="113"/>
      <c r="H85" s="113"/>
      <c r="I85" s="113"/>
      <c r="J85" s="113"/>
      <c r="K85" s="113"/>
      <c r="L85" s="113"/>
      <c r="M85" s="113"/>
      <c r="N85" s="113"/>
      <c r="O85" s="113"/>
    </row>
    <row r="86" spans="1:15" s="106" customFormat="1" ht="15.6" customHeight="1">
      <c r="A86" s="87">
        <v>79</v>
      </c>
      <c r="B86" s="103" t="s">
        <v>197</v>
      </c>
      <c r="C86" s="63">
        <f>'4A'!C89</f>
        <v>0</v>
      </c>
      <c r="D86" s="113"/>
      <c r="E86" s="113"/>
      <c r="F86" s="113"/>
      <c r="G86" s="113"/>
      <c r="H86" s="113"/>
      <c r="I86" s="113"/>
      <c r="J86" s="113"/>
      <c r="K86" s="113"/>
      <c r="L86" s="113"/>
      <c r="M86" s="113"/>
      <c r="N86" s="113"/>
      <c r="O86" s="113"/>
    </row>
    <row r="87" spans="1:15" s="106" customFormat="1" ht="15.6" customHeight="1">
      <c r="A87" s="87">
        <v>80</v>
      </c>
      <c r="B87" s="103" t="s">
        <v>198</v>
      </c>
      <c r="C87" s="63">
        <f>'4A'!C90</f>
        <v>0</v>
      </c>
      <c r="D87" s="113"/>
      <c r="E87" s="113"/>
      <c r="F87" s="113"/>
      <c r="G87" s="113"/>
      <c r="H87" s="113"/>
      <c r="I87" s="113"/>
      <c r="J87" s="113"/>
      <c r="K87" s="113"/>
      <c r="L87" s="113"/>
      <c r="M87" s="113"/>
      <c r="N87" s="113"/>
      <c r="O87" s="113"/>
    </row>
    <row r="88" spans="1:15" s="106" customFormat="1" ht="15.6" customHeight="1">
      <c r="A88" s="87">
        <v>81</v>
      </c>
      <c r="B88" s="103" t="s">
        <v>199</v>
      </c>
      <c r="C88" s="63">
        <f>'4A'!C91</f>
        <v>10</v>
      </c>
      <c r="D88" s="113">
        <f>'4A'!D91*100/'5A'!$C$88</f>
        <v>0</v>
      </c>
      <c r="E88" s="113">
        <f>'4A'!E91*100/'5A'!$C$88</f>
        <v>100</v>
      </c>
      <c r="F88" s="113">
        <f>'4A'!F91*100/'5A'!$C$88</f>
        <v>0</v>
      </c>
      <c r="G88" s="113">
        <f>'4A'!G91*100/'5A'!$C$88</f>
        <v>0</v>
      </c>
      <c r="H88" s="113">
        <f>'4A'!H91*100/'5A'!$C$88</f>
        <v>0</v>
      </c>
      <c r="I88" s="113">
        <f>'4A'!I91*100/'5A'!$C$88</f>
        <v>0</v>
      </c>
      <c r="J88" s="113">
        <f>'4A'!J91*100/'5A'!$C$88</f>
        <v>0</v>
      </c>
      <c r="K88" s="113">
        <f>'4A'!K91*100/'5A'!$C$88</f>
        <v>0</v>
      </c>
      <c r="L88" s="113">
        <f>'4A'!L91*100/'5A'!$C$88</f>
        <v>10</v>
      </c>
      <c r="M88" s="113">
        <f>'4A'!M91*100/'5A'!$C$88</f>
        <v>0</v>
      </c>
      <c r="N88" s="113">
        <f>'4A'!N91*100/'5A'!$C$88</f>
        <v>100</v>
      </c>
      <c r="O88" s="113">
        <f>'4A'!O91*100/'5A'!$C$88</f>
        <v>100</v>
      </c>
    </row>
    <row r="89" spans="1:15" s="106" customFormat="1" ht="15.6" customHeight="1">
      <c r="A89" s="87">
        <v>82</v>
      </c>
      <c r="B89" s="103" t="s">
        <v>200</v>
      </c>
      <c r="C89" s="63">
        <f>'4A'!C92</f>
        <v>17</v>
      </c>
      <c r="D89" s="113">
        <f>'4A'!D92*100/'5A'!$C$89</f>
        <v>0</v>
      </c>
      <c r="E89" s="113">
        <f>'4A'!E92*100/'5A'!$C$89</f>
        <v>0</v>
      </c>
      <c r="F89" s="113">
        <f>'4A'!F92*100/'5A'!$C$89</f>
        <v>0</v>
      </c>
      <c r="G89" s="113">
        <f>'4A'!G92*100/'5A'!$C$89</f>
        <v>100</v>
      </c>
      <c r="H89" s="113">
        <f>'4A'!H92*100/'5A'!$C$89</f>
        <v>0</v>
      </c>
      <c r="I89" s="113">
        <f>'4A'!I92*100/'5A'!$C$89</f>
        <v>0</v>
      </c>
      <c r="J89" s="113">
        <f>'4A'!J92*100/'5A'!$C$89</f>
        <v>0</v>
      </c>
      <c r="K89" s="113">
        <f>'4A'!K92*100/'5A'!$C$89</f>
        <v>0</v>
      </c>
      <c r="L89" s="113">
        <f>'4A'!L92*100/'5A'!$C$89</f>
        <v>0</v>
      </c>
      <c r="M89" s="113">
        <f>'4A'!M92*100/'5A'!$C$89</f>
        <v>0</v>
      </c>
      <c r="N89" s="113">
        <f>'4A'!N92*100/'5A'!$C$89</f>
        <v>23.529411764705884</v>
      </c>
      <c r="O89" s="113">
        <f>'4A'!O92*100/'5A'!$C$89</f>
        <v>94.117647058823536</v>
      </c>
    </row>
    <row r="90" spans="1:15" s="106" customFormat="1" ht="15.6" customHeight="1">
      <c r="A90" s="87">
        <v>83</v>
      </c>
      <c r="B90" s="103" t="s">
        <v>201</v>
      </c>
      <c r="C90" s="63">
        <f>'4A'!C93</f>
        <v>19</v>
      </c>
      <c r="D90" s="113">
        <f>'4A'!D93*100/'5A'!$C$90</f>
        <v>100</v>
      </c>
      <c r="E90" s="113">
        <f>'4A'!E93*100/'5A'!$C$90</f>
        <v>100</v>
      </c>
      <c r="F90" s="113">
        <f>'4A'!F93*100/'5A'!$C$90</f>
        <v>100</v>
      </c>
      <c r="G90" s="113">
        <f>'4A'!G93*100/'5A'!$C$90</f>
        <v>0</v>
      </c>
      <c r="H90" s="113">
        <f>'4A'!H93*100/'5A'!$C$90</f>
        <v>0</v>
      </c>
      <c r="I90" s="113">
        <f>'4A'!I93*100/'5A'!$C$90</f>
        <v>0</v>
      </c>
      <c r="J90" s="113">
        <f>'4A'!J93*100/'5A'!$C$90</f>
        <v>0</v>
      </c>
      <c r="K90" s="113">
        <f>'4A'!K93*100/'5A'!$C$90</f>
        <v>0</v>
      </c>
      <c r="L90" s="113">
        <f>'4A'!L93*100/'5A'!$C$90</f>
        <v>0</v>
      </c>
      <c r="M90" s="113">
        <f>'4A'!M93*100/'5A'!$C$90</f>
        <v>0</v>
      </c>
      <c r="N90" s="113">
        <f>'4A'!N93*100/'5A'!$C$90</f>
        <v>0</v>
      </c>
      <c r="O90" s="113">
        <f>'4A'!O93*100/'5A'!$C$90</f>
        <v>0</v>
      </c>
    </row>
    <row r="91" spans="1:15" s="106" customFormat="1" ht="15.6" customHeight="1">
      <c r="A91" s="87">
        <v>84</v>
      </c>
      <c r="B91" s="103" t="s">
        <v>202</v>
      </c>
      <c r="C91" s="63">
        <f>'4A'!C94</f>
        <v>3</v>
      </c>
      <c r="D91" s="113">
        <f>'4A'!D94*100/'5A'!$C$91</f>
        <v>0</v>
      </c>
      <c r="E91" s="113">
        <f>'4A'!E94*100/'5A'!$C$91</f>
        <v>100</v>
      </c>
      <c r="F91" s="113">
        <f>'4A'!F94*100/'5A'!$C$91</f>
        <v>0</v>
      </c>
      <c r="G91" s="113">
        <f>'4A'!G94*100/'5A'!$C$91</f>
        <v>66.666666666666671</v>
      </c>
      <c r="H91" s="113">
        <f>'4A'!H94*100/'5A'!$C$91</f>
        <v>0</v>
      </c>
      <c r="I91" s="113">
        <f>'4A'!I94*100/'5A'!$C$91</f>
        <v>0</v>
      </c>
      <c r="J91" s="113">
        <f>'4A'!J94*100/'5A'!$C$91</f>
        <v>0</v>
      </c>
      <c r="K91" s="113">
        <f>'4A'!K94*100/'5A'!$C$91</f>
        <v>0</v>
      </c>
      <c r="L91" s="113">
        <f>'4A'!L94*100/'5A'!$C$91</f>
        <v>66.666666666666671</v>
      </c>
      <c r="M91" s="113">
        <f>'4A'!M94*100/'5A'!$C$91</f>
        <v>0</v>
      </c>
      <c r="N91" s="113">
        <f>'4A'!N94*100/'5A'!$C$91</f>
        <v>66.666666666666671</v>
      </c>
      <c r="O91" s="113">
        <f>'4A'!O94*100/'5A'!$C$91</f>
        <v>0</v>
      </c>
    </row>
    <row r="92" spans="1:15" s="106" customFormat="1" ht="15.6" customHeight="1">
      <c r="A92" s="87">
        <v>85</v>
      </c>
      <c r="B92" s="103" t="s">
        <v>203</v>
      </c>
      <c r="C92" s="63">
        <f>'4A'!C95</f>
        <v>30</v>
      </c>
      <c r="D92" s="113">
        <f>'4A'!D95*100/'5A'!$C$92</f>
        <v>0</v>
      </c>
      <c r="E92" s="113">
        <f>'4A'!E95*100/'5A'!$C$92</f>
        <v>100</v>
      </c>
      <c r="F92" s="113">
        <f>'4A'!F95*100/'5A'!$C$92</f>
        <v>0</v>
      </c>
      <c r="G92" s="113">
        <f>'4A'!G95*100/'5A'!$C$92</f>
        <v>0</v>
      </c>
      <c r="H92" s="113">
        <f>'4A'!H95*100/'5A'!$C$92</f>
        <v>0</v>
      </c>
      <c r="I92" s="113">
        <f>'4A'!I95*100/'5A'!$C$92</f>
        <v>10</v>
      </c>
      <c r="J92" s="113">
        <f>'4A'!J95*100/'5A'!$C$92</f>
        <v>0</v>
      </c>
      <c r="K92" s="113">
        <f>'4A'!K95*100/'5A'!$C$92</f>
        <v>0</v>
      </c>
      <c r="L92" s="113">
        <f>'4A'!L95*100/'5A'!$C$92</f>
        <v>0</v>
      </c>
      <c r="M92" s="113">
        <f>'4A'!M95*100/'5A'!$C$92</f>
        <v>0</v>
      </c>
      <c r="N92" s="113">
        <f>'4A'!N95*100/'5A'!$C$92</f>
        <v>6.666666666666667</v>
      </c>
      <c r="O92" s="113">
        <f>'4A'!O95*100/'5A'!$C$92</f>
        <v>66.666666666666671</v>
      </c>
    </row>
    <row r="93" spans="1:15" s="106" customFormat="1" ht="15.6" customHeight="1">
      <c r="A93" s="87">
        <v>86</v>
      </c>
      <c r="B93" s="103" t="s">
        <v>204</v>
      </c>
      <c r="C93" s="63">
        <f>'4A'!C96</f>
        <v>0</v>
      </c>
      <c r="D93" s="113"/>
      <c r="E93" s="113"/>
      <c r="F93" s="113"/>
      <c r="G93" s="113"/>
      <c r="H93" s="113"/>
      <c r="I93" s="113"/>
      <c r="J93" s="113"/>
      <c r="K93" s="113"/>
      <c r="L93" s="113"/>
      <c r="M93" s="113"/>
      <c r="N93" s="113"/>
      <c r="O93" s="113"/>
    </row>
    <row r="94" spans="1:15" s="106" customFormat="1" ht="15.6" customHeight="1">
      <c r="A94" s="87">
        <v>87</v>
      </c>
      <c r="B94" s="103" t="s">
        <v>205</v>
      </c>
      <c r="C94" s="63">
        <f>'4A'!C97</f>
        <v>0</v>
      </c>
      <c r="D94" s="113"/>
      <c r="E94" s="113"/>
      <c r="F94" s="113"/>
      <c r="G94" s="113"/>
      <c r="H94" s="113"/>
      <c r="I94" s="113"/>
      <c r="J94" s="113"/>
      <c r="K94" s="113"/>
      <c r="L94" s="113"/>
      <c r="M94" s="113"/>
      <c r="N94" s="113"/>
      <c r="O94" s="113"/>
    </row>
    <row r="95" spans="1:15" s="106" customFormat="1" ht="15.6" customHeight="1">
      <c r="A95" s="87">
        <v>88</v>
      </c>
      <c r="B95" s="103" t="s">
        <v>206</v>
      </c>
      <c r="C95" s="63">
        <f>'4A'!C98</f>
        <v>0</v>
      </c>
      <c r="D95" s="113"/>
      <c r="E95" s="113"/>
      <c r="F95" s="113"/>
      <c r="G95" s="113"/>
      <c r="H95" s="113"/>
      <c r="I95" s="113"/>
      <c r="J95" s="113"/>
      <c r="K95" s="113"/>
      <c r="L95" s="113"/>
      <c r="M95" s="113"/>
      <c r="N95" s="113"/>
      <c r="O95" s="113"/>
    </row>
    <row r="96" spans="1:15" s="106" customFormat="1" ht="15.6" customHeight="1">
      <c r="A96" s="87">
        <v>89</v>
      </c>
      <c r="B96" s="103" t="s">
        <v>207</v>
      </c>
      <c r="C96" s="63">
        <f>'4A'!C99</f>
        <v>12</v>
      </c>
      <c r="D96" s="113">
        <f>'4A'!D99*100/'5A'!$C$96</f>
        <v>0</v>
      </c>
      <c r="E96" s="113">
        <f>'4A'!E99*100/'5A'!$C$96</f>
        <v>50</v>
      </c>
      <c r="F96" s="113">
        <f>'4A'!F99*100/'5A'!$C$96</f>
        <v>0</v>
      </c>
      <c r="G96" s="113">
        <f>'4A'!G99*100/'5A'!$C$96</f>
        <v>0</v>
      </c>
      <c r="H96" s="113">
        <f>'4A'!H99*100/'5A'!$C$96</f>
        <v>0</v>
      </c>
      <c r="I96" s="113">
        <f>'4A'!I99*100/'5A'!$C$96</f>
        <v>0</v>
      </c>
      <c r="J96" s="113">
        <f>'4A'!J99*100/'5A'!$C$96</f>
        <v>0</v>
      </c>
      <c r="K96" s="113">
        <f>'4A'!K99*100/'5A'!$C$96</f>
        <v>0</v>
      </c>
      <c r="L96" s="113">
        <f>'4A'!L99*100/'5A'!$C$96</f>
        <v>0</v>
      </c>
      <c r="M96" s="113">
        <f>'4A'!M99*100/'5A'!$C$96</f>
        <v>0</v>
      </c>
      <c r="N96" s="113">
        <f>'4A'!N99*100/'5A'!$C$96</f>
        <v>100</v>
      </c>
      <c r="O96" s="113">
        <f>'4A'!O99*100/'5A'!$C$96</f>
        <v>100</v>
      </c>
    </row>
    <row r="97" spans="1:15" s="106" customFormat="1" ht="15.6" customHeight="1">
      <c r="A97" s="87">
        <v>90</v>
      </c>
      <c r="B97" s="103" t="s">
        <v>208</v>
      </c>
      <c r="C97" s="63">
        <f>'4A'!C100</f>
        <v>0</v>
      </c>
      <c r="D97" s="113"/>
      <c r="E97" s="113"/>
      <c r="F97" s="113"/>
      <c r="G97" s="113"/>
      <c r="H97" s="113"/>
      <c r="I97" s="113"/>
      <c r="J97" s="113"/>
      <c r="K97" s="113"/>
      <c r="L97" s="113"/>
      <c r="M97" s="113"/>
      <c r="N97" s="113"/>
      <c r="O97" s="113"/>
    </row>
    <row r="98" spans="1:15" s="106" customFormat="1" ht="15.6" customHeight="1">
      <c r="A98" s="87">
        <v>91</v>
      </c>
      <c r="B98" s="103" t="s">
        <v>209</v>
      </c>
      <c r="C98" s="63">
        <f>'4A'!C101</f>
        <v>0</v>
      </c>
      <c r="D98" s="113"/>
      <c r="E98" s="113"/>
      <c r="F98" s="113"/>
      <c r="G98" s="113"/>
      <c r="H98" s="113"/>
      <c r="I98" s="113"/>
      <c r="J98" s="113"/>
      <c r="K98" s="113"/>
      <c r="L98" s="113"/>
      <c r="M98" s="113"/>
      <c r="N98" s="113"/>
      <c r="O98" s="113"/>
    </row>
    <row r="99" spans="1:15" s="106" customFormat="1" ht="15.6" customHeight="1">
      <c r="A99" s="87">
        <v>92</v>
      </c>
      <c r="B99" s="103" t="s">
        <v>210</v>
      </c>
      <c r="C99" s="63">
        <f>'4A'!C102</f>
        <v>34</v>
      </c>
      <c r="D99" s="113">
        <f>'4A'!D102*100/'5A'!$C$99</f>
        <v>0</v>
      </c>
      <c r="E99" s="113">
        <f>'4A'!E102*100/'5A'!$C$99</f>
        <v>0</v>
      </c>
      <c r="F99" s="113">
        <f>'4A'!F102*100/'5A'!$C$99</f>
        <v>0</v>
      </c>
      <c r="G99" s="113">
        <f>'4A'!G102*100/'5A'!$C$99</f>
        <v>100</v>
      </c>
      <c r="H99" s="113">
        <f>'4A'!H102*100/'5A'!$C$99</f>
        <v>0</v>
      </c>
      <c r="I99" s="113">
        <f>'4A'!I102*100/'5A'!$C$99</f>
        <v>0</v>
      </c>
      <c r="J99" s="113">
        <f>'4A'!J102*100/'5A'!$C$99</f>
        <v>0</v>
      </c>
      <c r="K99" s="113">
        <f>'4A'!K102*100/'5A'!$C$99</f>
        <v>100</v>
      </c>
      <c r="L99" s="113">
        <f>'4A'!L102*100/'5A'!$C$99</f>
        <v>100</v>
      </c>
      <c r="M99" s="113">
        <f>'4A'!M102*100/'5A'!$C$99</f>
        <v>100</v>
      </c>
      <c r="N99" s="113">
        <f>'4A'!N102*100/'5A'!$C$99</f>
        <v>0</v>
      </c>
      <c r="O99" s="113">
        <f>'4A'!O102*100/'5A'!$C$99</f>
        <v>100</v>
      </c>
    </row>
    <row r="100" spans="1:15" s="106" customFormat="1" ht="15.6" customHeight="1">
      <c r="A100" s="87">
        <v>93</v>
      </c>
      <c r="B100" s="88" t="s">
        <v>211</v>
      </c>
      <c r="C100" s="63">
        <f>'4A'!C103</f>
        <v>0</v>
      </c>
      <c r="D100" s="113"/>
      <c r="E100" s="113"/>
      <c r="F100" s="113"/>
      <c r="G100" s="113"/>
      <c r="H100" s="113"/>
      <c r="I100" s="113"/>
      <c r="J100" s="113"/>
      <c r="K100" s="113"/>
      <c r="L100" s="113"/>
      <c r="M100" s="113"/>
      <c r="N100" s="113"/>
      <c r="O100" s="113"/>
    </row>
    <row r="101" spans="1:15" s="106" customFormat="1" ht="15.6" customHeight="1">
      <c r="A101" s="87">
        <v>94</v>
      </c>
      <c r="B101" s="88" t="s">
        <v>212</v>
      </c>
      <c r="C101" s="63">
        <f>'4A'!C104</f>
        <v>15</v>
      </c>
      <c r="D101" s="113">
        <f>'4A'!D104*100/'5A'!$C$101</f>
        <v>100</v>
      </c>
      <c r="E101" s="113">
        <f>'4A'!E104*100/'5A'!$C$101</f>
        <v>46.666666666666664</v>
      </c>
      <c r="F101" s="113">
        <f>'4A'!F104*100/'5A'!$C$101</f>
        <v>0</v>
      </c>
      <c r="G101" s="113">
        <f>'4A'!G104*100/'5A'!$C$101</f>
        <v>26.666666666666668</v>
      </c>
      <c r="H101" s="113">
        <f>'4A'!H104*100/'5A'!$C$101</f>
        <v>20</v>
      </c>
      <c r="I101" s="113">
        <f>'4A'!I104*100/'5A'!$C$101</f>
        <v>0</v>
      </c>
      <c r="J101" s="113">
        <f>'4A'!J104*100/'5A'!$C$101</f>
        <v>13.333333333333334</v>
      </c>
      <c r="K101" s="113">
        <f>'4A'!K104*100/'5A'!$C$101</f>
        <v>20</v>
      </c>
      <c r="L101" s="113">
        <f>'4A'!L104*100/'5A'!$C$101</f>
        <v>0</v>
      </c>
      <c r="M101" s="113">
        <f>'4A'!M104*100/'5A'!$C$101</f>
        <v>0</v>
      </c>
      <c r="N101" s="113">
        <f>'4A'!N104*100/'5A'!$C$101</f>
        <v>93.333333333333329</v>
      </c>
      <c r="O101" s="113">
        <f>'4A'!O104*100/'5A'!$C$101</f>
        <v>93.333333333333329</v>
      </c>
    </row>
    <row r="102" spans="1:15" s="106" customFormat="1" ht="15.6" customHeight="1">
      <c r="A102" s="87">
        <v>95</v>
      </c>
      <c r="B102" s="88" t="s">
        <v>213</v>
      </c>
      <c r="C102" s="63">
        <f>'4A'!C105</f>
        <v>7</v>
      </c>
      <c r="D102" s="113">
        <f>'4A'!D105*100/'5A'!$C$102</f>
        <v>85.714285714285708</v>
      </c>
      <c r="E102" s="113">
        <f>'4A'!E105*100/'5A'!$C$102</f>
        <v>14.285714285714286</v>
      </c>
      <c r="F102" s="113">
        <f>'4A'!F105*100/'5A'!$C$102</f>
        <v>0</v>
      </c>
      <c r="G102" s="113">
        <f>'4A'!G105*100/'5A'!$C$102</f>
        <v>0</v>
      </c>
      <c r="H102" s="113">
        <f>'4A'!H105*100/'5A'!$C$102</f>
        <v>0</v>
      </c>
      <c r="I102" s="113">
        <f>'4A'!I105*100/'5A'!$C$102</f>
        <v>0</v>
      </c>
      <c r="J102" s="113">
        <f>'4A'!J105*100/'5A'!$C$102</f>
        <v>0</v>
      </c>
      <c r="K102" s="113">
        <f>'4A'!K105*100/'5A'!$C$102</f>
        <v>0</v>
      </c>
      <c r="L102" s="113">
        <f>'4A'!L105*100/'5A'!$C$102</f>
        <v>0</v>
      </c>
      <c r="M102" s="113">
        <f>'4A'!M105*100/'5A'!$C$102</f>
        <v>0</v>
      </c>
      <c r="N102" s="113">
        <f>'4A'!N105*100/'5A'!$C$102</f>
        <v>0</v>
      </c>
      <c r="O102" s="113">
        <f>'4A'!O105*100/'5A'!$C$102</f>
        <v>0</v>
      </c>
    </row>
    <row r="103" spans="1:15" ht="15.6" customHeight="1">
      <c r="A103" s="87"/>
      <c r="B103" s="20" t="s">
        <v>86</v>
      </c>
      <c r="C103" s="14">
        <f>'4A'!C106</f>
        <v>2907</v>
      </c>
      <c r="D103" s="113">
        <f>'4A'!D106*100/'5A'!$C$103</f>
        <v>38.114895080839354</v>
      </c>
      <c r="E103" s="113">
        <f>'4A'!E106*100/'5A'!$C$103</f>
        <v>58.720330237358098</v>
      </c>
      <c r="F103" s="113">
        <f>'4A'!F106*100/'5A'!$C$103</f>
        <v>3.2679738562091503</v>
      </c>
      <c r="G103" s="113">
        <f>'4A'!G106*100/'5A'!$C$103</f>
        <v>45.545235638114896</v>
      </c>
      <c r="H103" s="113">
        <f>'4A'!H106*100/'5A'!$C$103</f>
        <v>15.411076711386309</v>
      </c>
      <c r="I103" s="113">
        <f>'4A'!I106*100/'5A'!$C$103</f>
        <v>3.9559683522531821</v>
      </c>
      <c r="J103" s="113">
        <f>'4A'!J106*100/'5A'!$C$103</f>
        <v>19.745442036463707</v>
      </c>
      <c r="K103" s="113">
        <f>'4A'!K106*100/'5A'!$C$103</f>
        <v>12.865497076023392</v>
      </c>
      <c r="L103" s="113">
        <f>'4A'!L106*100/'5A'!$C$103</f>
        <v>8.4279325765393871</v>
      </c>
      <c r="M103" s="113">
        <f>'4A'!M106*100/'5A'!$C$103</f>
        <v>11.661506707946337</v>
      </c>
      <c r="N103" s="113">
        <f>'4A'!N106*100/'5A'!$C$103</f>
        <v>64.740282077743373</v>
      </c>
      <c r="O103" s="113">
        <f>'4A'!O106*100/'5A'!$C$103</f>
        <v>41.830065359477125</v>
      </c>
    </row>
  </sheetData>
  <mergeCells count="5">
    <mergeCell ref="A4:A5"/>
    <mergeCell ref="C4:C5"/>
    <mergeCell ref="D4:O4"/>
    <mergeCell ref="A2:O2"/>
    <mergeCell ref="A1:O1"/>
  </mergeCells>
  <pageMargins left="0.7" right="0.7" top="0.75" bottom="0.75" header="0.3" footer="0.3"/>
  <pageSetup paperSize="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3"/>
  <sheetViews>
    <sheetView workbookViewId="0">
      <selection sqref="A1:XFD3"/>
    </sheetView>
  </sheetViews>
  <sheetFormatPr defaultColWidth="9.28515625" defaultRowHeight="15"/>
  <cols>
    <col min="1" max="1" width="6.42578125" style="2" customWidth="1"/>
    <col min="2" max="2" width="19.7109375" style="2" customWidth="1"/>
    <col min="3" max="3" width="10.28515625" style="2" customWidth="1"/>
    <col min="4" max="15" width="7.28515625" style="2" customWidth="1"/>
    <col min="16" max="16384" width="9.28515625" style="2"/>
  </cols>
  <sheetData>
    <row r="1" spans="1:16" ht="16.5">
      <c r="A1" s="147" t="s">
        <v>100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</row>
    <row r="2" spans="1:16" ht="40.9" customHeight="1">
      <c r="A2" s="148" t="s">
        <v>224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</row>
    <row r="3" spans="1:16">
      <c r="A3" s="3"/>
    </row>
    <row r="4" spans="1:16">
      <c r="A4" s="149" t="s">
        <v>0</v>
      </c>
      <c r="B4" s="9" t="s">
        <v>34</v>
      </c>
      <c r="C4" s="149" t="s">
        <v>2</v>
      </c>
      <c r="D4" s="149" t="s">
        <v>36</v>
      </c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4"/>
    </row>
    <row r="5" spans="1:16">
      <c r="A5" s="149"/>
      <c r="B5" s="9" t="s">
        <v>35</v>
      </c>
      <c r="C5" s="149"/>
      <c r="D5" s="7">
        <v>1</v>
      </c>
      <c r="E5" s="7">
        <v>2</v>
      </c>
      <c r="F5" s="7">
        <v>3</v>
      </c>
      <c r="G5" s="7">
        <v>4</v>
      </c>
      <c r="H5" s="7">
        <v>5</v>
      </c>
      <c r="I5" s="7">
        <v>6</v>
      </c>
      <c r="J5" s="7">
        <v>7</v>
      </c>
      <c r="K5" s="7">
        <v>8</v>
      </c>
      <c r="L5" s="7">
        <v>9</v>
      </c>
      <c r="M5" s="7">
        <v>10</v>
      </c>
      <c r="N5" s="7">
        <v>11</v>
      </c>
      <c r="O5" s="7">
        <v>12</v>
      </c>
      <c r="P5" s="31"/>
    </row>
    <row r="6" spans="1:16" s="12" customFormat="1" ht="18.600000000000001" customHeight="1">
      <c r="A6" s="19" t="s">
        <v>9</v>
      </c>
      <c r="B6" s="78" t="s">
        <v>84</v>
      </c>
      <c r="C6" s="14">
        <f>'4B'!C6</f>
        <v>1023</v>
      </c>
      <c r="D6" s="15">
        <f>'4B'!D6*100/'5B'!$C$6</f>
        <v>58.064516129032256</v>
      </c>
      <c r="E6" s="15">
        <f>'4B'!E6*100/'5B'!$C$6</f>
        <v>67.937438905180841</v>
      </c>
      <c r="F6" s="15">
        <f>'4B'!F6*100/'5B'!$C$6</f>
        <v>1.3685239491691104</v>
      </c>
      <c r="G6" s="15">
        <f>'4B'!G6*100/'5B'!$C$6</f>
        <v>51.12414467253177</v>
      </c>
      <c r="H6" s="15">
        <f>'4B'!H6*100/'5B'!$C$6</f>
        <v>9.67741935483871</v>
      </c>
      <c r="I6" s="15">
        <f>'4B'!I6*100/'5B'!$C$6</f>
        <v>3.1280547409579667</v>
      </c>
      <c r="J6" s="15">
        <f>'4B'!J6*100/'5B'!$C$6</f>
        <v>6.9403714565004888</v>
      </c>
      <c r="K6" s="15">
        <f>'4B'!K6*100/'5B'!$C$6</f>
        <v>11.241446725317694</v>
      </c>
      <c r="L6" s="15">
        <f>'4B'!L6*100/'5B'!$C$6</f>
        <v>3.9100684261974585</v>
      </c>
      <c r="M6" s="15">
        <f>'4B'!M6*100/'5B'!$C$6</f>
        <v>7.1358748778103616</v>
      </c>
      <c r="N6" s="15">
        <f>'4B'!N6*100/'5B'!$C$6</f>
        <v>37.047898338220918</v>
      </c>
      <c r="O6" s="15">
        <f>'4B'!O6*100/'5B'!$C$6</f>
        <v>17.302052785923753</v>
      </c>
    </row>
    <row r="7" spans="1:16">
      <c r="A7" s="87">
        <v>1</v>
      </c>
      <c r="B7" s="88" t="s">
        <v>119</v>
      </c>
      <c r="C7" s="63">
        <f>'4B'!C7</f>
        <v>18</v>
      </c>
      <c r="D7" s="113">
        <f>'4B'!D7*100/'5B'!$C$7</f>
        <v>0</v>
      </c>
      <c r="E7" s="113">
        <f>'4B'!E7*100/'5B'!$C$7</f>
        <v>100</v>
      </c>
      <c r="F7" s="113">
        <f>'4B'!F7*100/'5B'!$C$7</f>
        <v>0</v>
      </c>
      <c r="G7" s="113">
        <f>'4B'!G7*100/'5B'!$C$7</f>
        <v>100</v>
      </c>
      <c r="H7" s="113">
        <f>'4B'!H7*100/'5B'!$C$7</f>
        <v>0</v>
      </c>
      <c r="I7" s="113">
        <f>'4B'!I7*100/'5B'!$C$7</f>
        <v>0</v>
      </c>
      <c r="J7" s="113">
        <f>'4B'!J7*100/'5B'!$C$7</f>
        <v>5.5555555555555554</v>
      </c>
      <c r="K7" s="113">
        <f>'4B'!K7*100/'5B'!$C$7</f>
        <v>0</v>
      </c>
      <c r="L7" s="113">
        <f>'4B'!L7*100/'5B'!$C$7</f>
        <v>0</v>
      </c>
      <c r="M7" s="113">
        <f>'4B'!M7*100/'5B'!$C$7</f>
        <v>0</v>
      </c>
      <c r="N7" s="113">
        <f>'4B'!N7*100/'5B'!$C$7</f>
        <v>100</v>
      </c>
      <c r="O7" s="113">
        <f>'4B'!O7*100/'5B'!$C$7</f>
        <v>100</v>
      </c>
    </row>
    <row r="8" spans="1:16">
      <c r="A8" s="87">
        <v>2</v>
      </c>
      <c r="B8" s="88" t="s">
        <v>120</v>
      </c>
      <c r="C8" s="63">
        <f>'4B'!C8</f>
        <v>7</v>
      </c>
      <c r="D8" s="113">
        <f>'4B'!D8*100/'5B'!$C$8</f>
        <v>100</v>
      </c>
      <c r="E8" s="113">
        <f>'4B'!E8*100/'5B'!$C$8</f>
        <v>57.142857142857146</v>
      </c>
      <c r="F8" s="113">
        <f>'4B'!F8*100/'5B'!$C$8</f>
        <v>0</v>
      </c>
      <c r="G8" s="113">
        <f>'4B'!G8*100/'5B'!$C$8</f>
        <v>28.571428571428573</v>
      </c>
      <c r="H8" s="113">
        <f>'4B'!H8*100/'5B'!$C$8</f>
        <v>0</v>
      </c>
      <c r="I8" s="113">
        <f>'4B'!I8*100/'5B'!$C$8</f>
        <v>0</v>
      </c>
      <c r="J8" s="113">
        <f>'4B'!J8*100/'5B'!$C$8</f>
        <v>0</v>
      </c>
      <c r="K8" s="113">
        <f>'4B'!K8*100/'5B'!$C$8</f>
        <v>14.285714285714286</v>
      </c>
      <c r="L8" s="113">
        <f>'4B'!L8*100/'5B'!$C$8</f>
        <v>0</v>
      </c>
      <c r="M8" s="113">
        <f>'4B'!M8*100/'5B'!$C$8</f>
        <v>0</v>
      </c>
      <c r="N8" s="113">
        <f>'4B'!N8*100/'5B'!$C$8</f>
        <v>14.285714285714286</v>
      </c>
      <c r="O8" s="113">
        <f>'4B'!O8*100/'5B'!$C$8</f>
        <v>0</v>
      </c>
    </row>
    <row r="9" spans="1:16">
      <c r="A9" s="87">
        <v>3</v>
      </c>
      <c r="B9" s="88" t="s">
        <v>121</v>
      </c>
      <c r="C9" s="63">
        <f>'4B'!C9</f>
        <v>11</v>
      </c>
      <c r="D9" s="113">
        <f>'4B'!D9*100/'5B'!$C$9</f>
        <v>54.545454545454547</v>
      </c>
      <c r="E9" s="113">
        <f>'4B'!E9*100/'5B'!$C$9</f>
        <v>81.818181818181813</v>
      </c>
      <c r="F9" s="113">
        <f>'4B'!F9*100/'5B'!$C$9</f>
        <v>0</v>
      </c>
      <c r="G9" s="113">
        <f>'4B'!G9*100/'5B'!$C$9</f>
        <v>81.818181818181813</v>
      </c>
      <c r="H9" s="113">
        <f>'4B'!H9*100/'5B'!$C$9</f>
        <v>18.181818181818183</v>
      </c>
      <c r="I9" s="113">
        <f>'4B'!I9*100/'5B'!$C$9</f>
        <v>9.0909090909090917</v>
      </c>
      <c r="J9" s="113">
        <f>'4B'!J9*100/'5B'!$C$9</f>
        <v>0</v>
      </c>
      <c r="K9" s="113">
        <f>'4B'!K9*100/'5B'!$C$9</f>
        <v>36.363636363636367</v>
      </c>
      <c r="L9" s="113">
        <f>'4B'!L9*100/'5B'!$C$9</f>
        <v>0</v>
      </c>
      <c r="M9" s="113">
        <f>'4B'!M9*100/'5B'!$C$9</f>
        <v>0</v>
      </c>
      <c r="N9" s="113">
        <f>'4B'!N9*100/'5B'!$C$9</f>
        <v>9.0909090909090917</v>
      </c>
      <c r="O9" s="113">
        <f>'4B'!O9*100/'5B'!$C$9</f>
        <v>9.0909090909090917</v>
      </c>
    </row>
    <row r="10" spans="1:16">
      <c r="A10" s="87">
        <v>4</v>
      </c>
      <c r="B10" s="88" t="s">
        <v>122</v>
      </c>
      <c r="C10" s="63">
        <f>'4B'!C10</f>
        <v>9</v>
      </c>
      <c r="D10" s="113">
        <f>'4B'!D10*100/'5B'!$C$10</f>
        <v>77.777777777777771</v>
      </c>
      <c r="E10" s="113">
        <f>'4B'!E10*100/'5B'!$C$10</f>
        <v>77.777777777777771</v>
      </c>
      <c r="F10" s="113">
        <f>'4B'!F10*100/'5B'!$C$10</f>
        <v>0</v>
      </c>
      <c r="G10" s="113">
        <f>'4B'!G10*100/'5B'!$C$10</f>
        <v>66.666666666666671</v>
      </c>
      <c r="H10" s="113">
        <f>'4B'!H10*100/'5B'!$C$10</f>
        <v>22.222222222222221</v>
      </c>
      <c r="I10" s="113">
        <f>'4B'!I10*100/'5B'!$C$10</f>
        <v>0</v>
      </c>
      <c r="J10" s="113">
        <f>'4B'!J10*100/'5B'!$C$10</f>
        <v>0</v>
      </c>
      <c r="K10" s="113">
        <f>'4B'!K10*100/'5B'!$C$10</f>
        <v>0</v>
      </c>
      <c r="L10" s="113">
        <f>'4B'!L10*100/'5B'!$C$10</f>
        <v>0</v>
      </c>
      <c r="M10" s="113">
        <f>'4B'!M10*100/'5B'!$C$10</f>
        <v>0</v>
      </c>
      <c r="N10" s="113">
        <f>'4B'!N10*100/'5B'!$C$10</f>
        <v>33.333333333333336</v>
      </c>
      <c r="O10" s="113">
        <f>'4B'!O10*100/'5B'!$C$10</f>
        <v>33.333333333333336</v>
      </c>
    </row>
    <row r="11" spans="1:16">
      <c r="A11" s="87">
        <v>5</v>
      </c>
      <c r="B11" s="88" t="s">
        <v>123</v>
      </c>
      <c r="C11" s="63">
        <f>'4B'!C11</f>
        <v>22</v>
      </c>
      <c r="D11" s="113">
        <f>'4B'!D11*100/'5B'!$C$11</f>
        <v>77.272727272727266</v>
      </c>
      <c r="E11" s="113">
        <f>'4B'!E11*100/'5B'!$C$11</f>
        <v>31.818181818181817</v>
      </c>
      <c r="F11" s="113">
        <f>'4B'!F11*100/'5B'!$C$11</f>
        <v>0</v>
      </c>
      <c r="G11" s="113">
        <f>'4B'!G11*100/'5B'!$C$11</f>
        <v>22.727272727272727</v>
      </c>
      <c r="H11" s="113">
        <f>'4B'!H11*100/'5B'!$C$11</f>
        <v>4.5454545454545459</v>
      </c>
      <c r="I11" s="113">
        <f>'4B'!I11*100/'5B'!$C$11</f>
        <v>0</v>
      </c>
      <c r="J11" s="113">
        <f>'4B'!J11*100/'5B'!$C$11</f>
        <v>0</v>
      </c>
      <c r="K11" s="113">
        <f>'4B'!K11*100/'5B'!$C$11</f>
        <v>27.272727272727273</v>
      </c>
      <c r="L11" s="113">
        <f>'4B'!L11*100/'5B'!$C$11</f>
        <v>0</v>
      </c>
      <c r="M11" s="113">
        <f>'4B'!M11*100/'5B'!$C$11</f>
        <v>0</v>
      </c>
      <c r="N11" s="113">
        <f>'4B'!N11*100/'5B'!$C$11</f>
        <v>40.909090909090907</v>
      </c>
      <c r="O11" s="113">
        <f>'4B'!O11*100/'5B'!$C$11</f>
        <v>27.272727272727273</v>
      </c>
    </row>
    <row r="12" spans="1:16">
      <c r="A12" s="87">
        <v>6</v>
      </c>
      <c r="B12" s="88" t="s">
        <v>124</v>
      </c>
      <c r="C12" s="63">
        <f>'4B'!C12</f>
        <v>0</v>
      </c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</row>
    <row r="13" spans="1:16">
      <c r="A13" s="87">
        <v>7</v>
      </c>
      <c r="B13" s="88" t="s">
        <v>125</v>
      </c>
      <c r="C13" s="63">
        <f>'4B'!C13</f>
        <v>0</v>
      </c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</row>
    <row r="14" spans="1:16">
      <c r="A14" s="87">
        <v>8</v>
      </c>
      <c r="B14" s="88" t="s">
        <v>126</v>
      </c>
      <c r="C14" s="63">
        <f>'4B'!C14</f>
        <v>0</v>
      </c>
      <c r="D14" s="11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</row>
    <row r="15" spans="1:16">
      <c r="A15" s="87">
        <v>9</v>
      </c>
      <c r="B15" s="88" t="s">
        <v>127</v>
      </c>
      <c r="C15" s="63">
        <f>'4B'!C15</f>
        <v>0</v>
      </c>
      <c r="D15" s="11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</row>
    <row r="16" spans="1:16">
      <c r="A16" s="87">
        <v>10</v>
      </c>
      <c r="B16" s="88" t="s">
        <v>128</v>
      </c>
      <c r="C16" s="63">
        <f>'4B'!C16</f>
        <v>0</v>
      </c>
      <c r="D16" s="11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</row>
    <row r="17" spans="1:15">
      <c r="A17" s="87">
        <v>11</v>
      </c>
      <c r="B17" s="88" t="s">
        <v>129</v>
      </c>
      <c r="C17" s="63">
        <f>'4B'!C17</f>
        <v>26</v>
      </c>
      <c r="D17" s="113">
        <f>'4B'!D17*100/'5B'!$C$17</f>
        <v>80.769230769230774</v>
      </c>
      <c r="E17" s="113">
        <f>'4B'!E17*100/'5B'!$C$17</f>
        <v>80.769230769230774</v>
      </c>
      <c r="F17" s="113">
        <f>'4B'!F17*100/'5B'!$C$17</f>
        <v>0</v>
      </c>
      <c r="G17" s="113">
        <f>'4B'!G17*100/'5B'!$C$17</f>
        <v>0</v>
      </c>
      <c r="H17" s="113">
        <f>'4B'!H17*100/'5B'!$C$17</f>
        <v>11.538461538461538</v>
      </c>
      <c r="I17" s="113">
        <f>'4B'!I17*100/'5B'!$C$17</f>
        <v>3.8461538461538463</v>
      </c>
      <c r="J17" s="113">
        <f>'4B'!J17*100/'5B'!$C$17</f>
        <v>3.8461538461538463</v>
      </c>
      <c r="K17" s="113">
        <f>'4B'!K17*100/'5B'!$C$17</f>
        <v>3.8461538461538463</v>
      </c>
      <c r="L17" s="113">
        <f>'4B'!L17*100/'5B'!$C$17</f>
        <v>0</v>
      </c>
      <c r="M17" s="113">
        <f>'4B'!M17*100/'5B'!$C$17</f>
        <v>3.8461538461538463</v>
      </c>
      <c r="N17" s="113">
        <f>'4B'!N17*100/'5B'!$C$17</f>
        <v>11.538461538461538</v>
      </c>
      <c r="O17" s="113">
        <f>'4B'!O17*100/'5B'!$C$17</f>
        <v>0</v>
      </c>
    </row>
    <row r="18" spans="1:15">
      <c r="A18" s="87">
        <v>12</v>
      </c>
      <c r="B18" s="88" t="s">
        <v>130</v>
      </c>
      <c r="C18" s="63">
        <f>'4B'!C18</f>
        <v>0</v>
      </c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</row>
    <row r="19" spans="1:15">
      <c r="A19" s="87">
        <v>13</v>
      </c>
      <c r="B19" s="88" t="s">
        <v>131</v>
      </c>
      <c r="C19" s="63">
        <f>'4B'!C19</f>
        <v>45</v>
      </c>
      <c r="D19" s="113">
        <f>'4B'!D19*100/'5B'!$C$19</f>
        <v>95.555555555555557</v>
      </c>
      <c r="E19" s="113">
        <f>'4B'!E19*100/'5B'!$C$19</f>
        <v>62.222222222222221</v>
      </c>
      <c r="F19" s="113">
        <f>'4B'!F19*100/'5B'!$C$19</f>
        <v>4.4444444444444446</v>
      </c>
      <c r="G19" s="113">
        <f>'4B'!G19*100/'5B'!$C$19</f>
        <v>6.666666666666667</v>
      </c>
      <c r="H19" s="113">
        <f>'4B'!H19*100/'5B'!$C$19</f>
        <v>17.777777777777779</v>
      </c>
      <c r="I19" s="113">
        <f>'4B'!I19*100/'5B'!$C$19</f>
        <v>0</v>
      </c>
      <c r="J19" s="113">
        <f>'4B'!J19*100/'5B'!$C$19</f>
        <v>40</v>
      </c>
      <c r="K19" s="113">
        <f>'4B'!K19*100/'5B'!$C$19</f>
        <v>17.777777777777779</v>
      </c>
      <c r="L19" s="113">
        <f>'4B'!L19*100/'5B'!$C$19</f>
        <v>4.4444444444444446</v>
      </c>
      <c r="M19" s="113">
        <f>'4B'!M19*100/'5B'!$C$19</f>
        <v>4.4444444444444446</v>
      </c>
      <c r="N19" s="113">
        <f>'4B'!N19*100/'5B'!$C$19</f>
        <v>33.333333333333336</v>
      </c>
      <c r="O19" s="113">
        <f>'4B'!O19*100/'5B'!$C$19</f>
        <v>6.666666666666667</v>
      </c>
    </row>
    <row r="20" spans="1:15">
      <c r="A20" s="87">
        <v>14</v>
      </c>
      <c r="B20" s="88" t="s">
        <v>132</v>
      </c>
      <c r="C20" s="63">
        <f>'4B'!C20</f>
        <v>3</v>
      </c>
      <c r="D20" s="113">
        <f>'4B'!D20*100/'5B'!$C$20</f>
        <v>33.333333333333336</v>
      </c>
      <c r="E20" s="113">
        <f>'4B'!E20*100/'5B'!$C$20</f>
        <v>66.666666666666671</v>
      </c>
      <c r="F20" s="113">
        <f>'4B'!F20*100/'5B'!$C$20</f>
        <v>0</v>
      </c>
      <c r="G20" s="113">
        <f>'4B'!G20*100/'5B'!$C$20</f>
        <v>100</v>
      </c>
      <c r="H20" s="113">
        <f>'4B'!H20*100/'5B'!$C$20</f>
        <v>0</v>
      </c>
      <c r="I20" s="113">
        <f>'4B'!I20*100/'5B'!$C$20</f>
        <v>0</v>
      </c>
      <c r="J20" s="113">
        <f>'4B'!J20*100/'5B'!$C$20</f>
        <v>0</v>
      </c>
      <c r="K20" s="113">
        <f>'4B'!K20*100/'5B'!$C$20</f>
        <v>0</v>
      </c>
      <c r="L20" s="113">
        <f>'4B'!L20*100/'5B'!$C$20</f>
        <v>0</v>
      </c>
      <c r="M20" s="113">
        <f>'4B'!M20*100/'5B'!$C$20</f>
        <v>0</v>
      </c>
      <c r="N20" s="113">
        <f>'4B'!N20*100/'5B'!$C$20</f>
        <v>0</v>
      </c>
      <c r="O20" s="113">
        <f>'4B'!O20*100/'5B'!$C$20</f>
        <v>0</v>
      </c>
    </row>
    <row r="21" spans="1:15">
      <c r="A21" s="87">
        <v>15</v>
      </c>
      <c r="B21" s="88" t="s">
        <v>133</v>
      </c>
      <c r="C21" s="63">
        <f>'4B'!C21</f>
        <v>0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</row>
    <row r="22" spans="1:15">
      <c r="A22" s="87">
        <v>16</v>
      </c>
      <c r="B22" s="88" t="s">
        <v>134</v>
      </c>
      <c r="C22" s="63">
        <f>'4B'!C22</f>
        <v>0</v>
      </c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</row>
    <row r="23" spans="1:15">
      <c r="A23" s="87">
        <v>17</v>
      </c>
      <c r="B23" s="88" t="s">
        <v>135</v>
      </c>
      <c r="C23" s="63">
        <f>'4B'!C23</f>
        <v>4</v>
      </c>
      <c r="D23" s="113">
        <f>'4B'!D23*100/'5B'!$C$23</f>
        <v>25</v>
      </c>
      <c r="E23" s="113">
        <f>'4B'!E23*100/'5B'!$C$23</f>
        <v>150</v>
      </c>
      <c r="F23" s="113">
        <f>'4B'!F23*100/'5B'!$C$23</f>
        <v>0</v>
      </c>
      <c r="G23" s="113">
        <f>'4B'!G23*100/'5B'!$C$23</f>
        <v>350</v>
      </c>
      <c r="H23" s="113">
        <f>'4B'!H23*100/'5B'!$C$23</f>
        <v>0</v>
      </c>
      <c r="I23" s="113">
        <f>'4B'!I23*100/'5B'!$C$23</f>
        <v>100</v>
      </c>
      <c r="J23" s="113">
        <f>'4B'!J23*100/'5B'!$C$23</f>
        <v>0</v>
      </c>
      <c r="K23" s="113">
        <f>'4B'!K23*100/'5B'!$C$23</f>
        <v>0</v>
      </c>
      <c r="L23" s="113">
        <f>'4B'!L23*100/'5B'!$C$23</f>
        <v>0</v>
      </c>
      <c r="M23" s="113">
        <f>'4B'!M23*100/'5B'!$C$23</f>
        <v>0</v>
      </c>
      <c r="N23" s="113">
        <f>'4B'!N23*100/'5B'!$C$23</f>
        <v>0</v>
      </c>
      <c r="O23" s="113">
        <f>'4B'!O23*100/'5B'!$C$23</f>
        <v>0</v>
      </c>
    </row>
    <row r="24" spans="1:15">
      <c r="A24" s="87">
        <v>18</v>
      </c>
      <c r="B24" s="88" t="s">
        <v>136</v>
      </c>
      <c r="C24" s="63">
        <f>'4B'!C24</f>
        <v>0</v>
      </c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</row>
    <row r="25" spans="1:15">
      <c r="A25" s="87">
        <v>19</v>
      </c>
      <c r="B25" s="88" t="s">
        <v>137</v>
      </c>
      <c r="C25" s="63">
        <f>'4B'!C25</f>
        <v>0</v>
      </c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</row>
    <row r="26" spans="1:15">
      <c r="A26" s="87">
        <v>20</v>
      </c>
      <c r="B26" s="88" t="s">
        <v>138</v>
      </c>
      <c r="C26" s="63">
        <f>'4B'!C26</f>
        <v>14</v>
      </c>
      <c r="D26" s="113">
        <f>'4B'!D26*100/'5B'!$C$26</f>
        <v>100</v>
      </c>
      <c r="E26" s="113">
        <f>'4B'!E26*100/'5B'!$C$26</f>
        <v>100</v>
      </c>
      <c r="F26" s="113">
        <f>'4B'!F26*100/'5B'!$C$26</f>
        <v>14.285714285714286</v>
      </c>
      <c r="G26" s="113">
        <f>'4B'!G26*100/'5B'!$C$26</f>
        <v>100</v>
      </c>
      <c r="H26" s="113">
        <f>'4B'!H26*100/'5B'!$C$26</f>
        <v>0</v>
      </c>
      <c r="I26" s="113">
        <f>'4B'!I26*100/'5B'!$C$26</f>
        <v>0</v>
      </c>
      <c r="J26" s="113">
        <f>'4B'!J26*100/'5B'!$C$26</f>
        <v>0</v>
      </c>
      <c r="K26" s="113">
        <f>'4B'!K26*100/'5B'!$C$26</f>
        <v>0</v>
      </c>
      <c r="L26" s="113">
        <f>'4B'!L26*100/'5B'!$C$26</f>
        <v>0</v>
      </c>
      <c r="M26" s="113">
        <f>'4B'!M26*100/'5B'!$C$26</f>
        <v>0</v>
      </c>
      <c r="N26" s="113">
        <f>'4B'!N26*100/'5B'!$C$26</f>
        <v>0</v>
      </c>
      <c r="O26" s="113">
        <f>'4B'!O26*100/'5B'!$C$26</f>
        <v>0</v>
      </c>
    </row>
    <row r="27" spans="1:15">
      <c r="A27" s="87">
        <v>21</v>
      </c>
      <c r="B27" s="88" t="s">
        <v>139</v>
      </c>
      <c r="C27" s="63">
        <f>'4B'!C27</f>
        <v>0</v>
      </c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</row>
    <row r="28" spans="1:15">
      <c r="A28" s="87">
        <v>22</v>
      </c>
      <c r="B28" s="88" t="s">
        <v>140</v>
      </c>
      <c r="C28" s="63">
        <f>'4B'!C28</f>
        <v>12</v>
      </c>
      <c r="D28" s="113">
        <f>'4B'!D28*100/'5B'!$C$28</f>
        <v>0</v>
      </c>
      <c r="E28" s="113">
        <f>'4B'!E28*100/'5B'!$C$28</f>
        <v>0</v>
      </c>
      <c r="F28" s="113">
        <f>'4B'!F28*100/'5B'!$C$28</f>
        <v>0</v>
      </c>
      <c r="G28" s="113">
        <f>'4B'!G28*100/'5B'!$C$28</f>
        <v>0</v>
      </c>
      <c r="H28" s="113">
        <f>'4B'!H28*100/'5B'!$C$28</f>
        <v>0</v>
      </c>
      <c r="I28" s="113">
        <f>'4B'!I28*100/'5B'!$C$28</f>
        <v>0</v>
      </c>
      <c r="J28" s="113">
        <f>'4B'!J28*100/'5B'!$C$28</f>
        <v>0</v>
      </c>
      <c r="K28" s="113">
        <f>'4B'!K28*100/'5B'!$C$28</f>
        <v>0</v>
      </c>
      <c r="L28" s="113">
        <f>'4B'!L28*100/'5B'!$C$28</f>
        <v>0</v>
      </c>
      <c r="M28" s="113">
        <f>'4B'!M28*100/'5B'!$C$28</f>
        <v>0</v>
      </c>
      <c r="N28" s="113">
        <f>'4B'!N28*100/'5B'!$C$28</f>
        <v>0</v>
      </c>
      <c r="O28" s="113">
        <f>'4B'!O28*100/'5B'!$C$28</f>
        <v>0</v>
      </c>
    </row>
    <row r="29" spans="1:15">
      <c r="A29" s="87">
        <v>23</v>
      </c>
      <c r="B29" s="88" t="s">
        <v>141</v>
      </c>
      <c r="C29" s="63">
        <f>'4B'!C29</f>
        <v>6</v>
      </c>
      <c r="D29" s="113">
        <f>'4B'!D29*100/'5B'!$C$29</f>
        <v>100</v>
      </c>
      <c r="E29" s="113">
        <f>'4B'!E29*100/'5B'!$C$29</f>
        <v>66.666666666666671</v>
      </c>
      <c r="F29" s="113">
        <f>'4B'!F29*100/'5B'!$C$29</f>
        <v>0</v>
      </c>
      <c r="G29" s="113">
        <f>'4B'!G29*100/'5B'!$C$29</f>
        <v>0</v>
      </c>
      <c r="H29" s="113">
        <f>'4B'!H29*100/'5B'!$C$29</f>
        <v>16.666666666666668</v>
      </c>
      <c r="I29" s="113">
        <f>'4B'!I29*100/'5B'!$C$29</f>
        <v>0</v>
      </c>
      <c r="J29" s="113">
        <f>'4B'!J29*100/'5B'!$C$29</f>
        <v>0</v>
      </c>
      <c r="K29" s="113">
        <f>'4B'!K29*100/'5B'!$C$29</f>
        <v>0</v>
      </c>
      <c r="L29" s="113">
        <f>'4B'!L29*100/'5B'!$C$29</f>
        <v>0</v>
      </c>
      <c r="M29" s="113">
        <f>'4B'!M29*100/'5B'!$C$29</f>
        <v>0</v>
      </c>
      <c r="N29" s="113">
        <f>'4B'!N29*100/'5B'!$C$29</f>
        <v>33.333333333333336</v>
      </c>
      <c r="O29" s="113">
        <f>'4B'!O29*100/'5B'!$C$29</f>
        <v>50</v>
      </c>
    </row>
    <row r="30" spans="1:15">
      <c r="A30" s="87">
        <v>24</v>
      </c>
      <c r="B30" s="88" t="s">
        <v>142</v>
      </c>
      <c r="C30" s="63">
        <f>'4B'!C30</f>
        <v>0</v>
      </c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</row>
    <row r="31" spans="1:15">
      <c r="A31" s="87">
        <v>25</v>
      </c>
      <c r="B31" s="88" t="s">
        <v>143</v>
      </c>
      <c r="C31" s="63">
        <f>'4B'!C31</f>
        <v>6</v>
      </c>
      <c r="D31" s="113">
        <f>'4B'!D31*100/'5B'!$C$31</f>
        <v>50</v>
      </c>
      <c r="E31" s="113">
        <f>'4B'!E31*100/'5B'!$C$31</f>
        <v>100</v>
      </c>
      <c r="F31" s="113">
        <f>'4B'!F31*100/'5B'!$C$31</f>
        <v>0</v>
      </c>
      <c r="G31" s="113">
        <f>'4B'!G31*100/'5B'!$C$31</f>
        <v>100</v>
      </c>
      <c r="H31" s="113">
        <f>'4B'!H31*100/'5B'!$C$31</f>
        <v>0</v>
      </c>
      <c r="I31" s="113">
        <f>'4B'!I31*100/'5B'!$C$31</f>
        <v>0</v>
      </c>
      <c r="J31" s="113">
        <f>'4B'!J31*100/'5B'!$C$31</f>
        <v>0</v>
      </c>
      <c r="K31" s="113">
        <f>'4B'!K31*100/'5B'!$C$31</f>
        <v>0</v>
      </c>
      <c r="L31" s="113">
        <f>'4B'!L31*100/'5B'!$C$31</f>
        <v>0</v>
      </c>
      <c r="M31" s="113">
        <f>'4B'!M31*100/'5B'!$C$31</f>
        <v>0</v>
      </c>
      <c r="N31" s="113">
        <f>'4B'!N31*100/'5B'!$C$31</f>
        <v>50</v>
      </c>
      <c r="O31" s="113">
        <f>'4B'!O31*100/'5B'!$C$31</f>
        <v>50</v>
      </c>
    </row>
    <row r="32" spans="1:15">
      <c r="A32" s="87">
        <v>26</v>
      </c>
      <c r="B32" s="88" t="s">
        <v>144</v>
      </c>
      <c r="C32" s="63">
        <f>'4B'!C32</f>
        <v>9</v>
      </c>
      <c r="D32" s="113">
        <f>'4B'!D32*100/'5B'!$C$32</f>
        <v>66.666666666666671</v>
      </c>
      <c r="E32" s="113">
        <f>'4B'!E32*100/'5B'!$C$32</f>
        <v>66.666666666666671</v>
      </c>
      <c r="F32" s="113">
        <f>'4B'!F32*100/'5B'!$C$32</f>
        <v>0</v>
      </c>
      <c r="G32" s="113">
        <f>'4B'!G32*100/'5B'!$C$32</f>
        <v>100</v>
      </c>
      <c r="H32" s="113">
        <f>'4B'!H32*100/'5B'!$C$32</f>
        <v>100</v>
      </c>
      <c r="I32" s="113">
        <f>'4B'!I32*100/'5B'!$C$32</f>
        <v>11.111111111111111</v>
      </c>
      <c r="J32" s="113">
        <f>'4B'!J32*100/'5B'!$C$32</f>
        <v>44.444444444444443</v>
      </c>
      <c r="K32" s="113">
        <f>'4B'!K32*100/'5B'!$C$32</f>
        <v>33.333333333333336</v>
      </c>
      <c r="L32" s="113">
        <f>'4B'!L32*100/'5B'!$C$32</f>
        <v>0</v>
      </c>
      <c r="M32" s="113">
        <f>'4B'!M32*100/'5B'!$C$32</f>
        <v>33.333333333333336</v>
      </c>
      <c r="N32" s="113">
        <f>'4B'!N32*100/'5B'!$C$32</f>
        <v>44.444444444444443</v>
      </c>
      <c r="O32" s="113">
        <f>'4B'!O32*100/'5B'!$C$32</f>
        <v>44.444444444444443</v>
      </c>
    </row>
    <row r="33" spans="1:15">
      <c r="A33" s="87">
        <v>27</v>
      </c>
      <c r="B33" s="88" t="s">
        <v>145</v>
      </c>
      <c r="C33" s="63">
        <f>'4B'!C33</f>
        <v>0</v>
      </c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</row>
    <row r="34" spans="1:15">
      <c r="A34" s="87">
        <v>28</v>
      </c>
      <c r="B34" s="88" t="s">
        <v>146</v>
      </c>
      <c r="C34" s="63">
        <f>'4B'!C34</f>
        <v>0</v>
      </c>
      <c r="D34" s="113"/>
      <c r="E34" s="113"/>
      <c r="F34" s="113"/>
      <c r="G34" s="113"/>
      <c r="H34" s="113"/>
      <c r="I34" s="113"/>
      <c r="J34" s="113"/>
      <c r="K34" s="113"/>
      <c r="L34" s="113"/>
      <c r="M34" s="113"/>
      <c r="N34" s="113"/>
      <c r="O34" s="113"/>
    </row>
    <row r="35" spans="1:15">
      <c r="A35" s="87">
        <v>29</v>
      </c>
      <c r="B35" s="88" t="s">
        <v>147</v>
      </c>
      <c r="C35" s="63">
        <f>'4B'!C35</f>
        <v>0</v>
      </c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</row>
    <row r="36" spans="1:15">
      <c r="A36" s="87">
        <v>30</v>
      </c>
      <c r="B36" s="88" t="s">
        <v>148</v>
      </c>
      <c r="C36" s="63">
        <f>'4B'!C36</f>
        <v>0</v>
      </c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</row>
    <row r="37" spans="1:15">
      <c r="A37" s="87">
        <v>31</v>
      </c>
      <c r="B37" s="88" t="s">
        <v>149</v>
      </c>
      <c r="C37" s="63">
        <f>'4B'!C37</f>
        <v>0</v>
      </c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</row>
    <row r="38" spans="1:15">
      <c r="A38" s="87">
        <v>32</v>
      </c>
      <c r="B38" s="88" t="s">
        <v>150</v>
      </c>
      <c r="C38" s="63">
        <f>'4B'!C38</f>
        <v>0</v>
      </c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</row>
    <row r="39" spans="1:15">
      <c r="A39" s="87">
        <v>33</v>
      </c>
      <c r="B39" s="88" t="s">
        <v>151</v>
      </c>
      <c r="C39" s="63">
        <f>'4B'!C39</f>
        <v>0</v>
      </c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</row>
    <row r="40" spans="1:15">
      <c r="A40" s="87">
        <v>34</v>
      </c>
      <c r="B40" s="88" t="s">
        <v>152</v>
      </c>
      <c r="C40" s="63">
        <f>'4B'!C40</f>
        <v>0</v>
      </c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</row>
    <row r="41" spans="1:15">
      <c r="A41" s="87">
        <v>35</v>
      </c>
      <c r="B41" s="88" t="s">
        <v>153</v>
      </c>
      <c r="C41" s="63">
        <f>'4B'!C41</f>
        <v>0</v>
      </c>
      <c r="D41" s="113"/>
      <c r="E41" s="113"/>
      <c r="F41" s="113"/>
      <c r="G41" s="113"/>
      <c r="H41" s="113"/>
      <c r="I41" s="113"/>
      <c r="J41" s="113"/>
      <c r="K41" s="113"/>
      <c r="L41" s="113"/>
      <c r="M41" s="113"/>
      <c r="N41" s="113"/>
      <c r="O41" s="113"/>
    </row>
    <row r="42" spans="1:15">
      <c r="A42" s="87">
        <v>36</v>
      </c>
      <c r="B42" s="88" t="s">
        <v>154</v>
      </c>
      <c r="C42" s="63">
        <f>'4B'!C42</f>
        <v>0</v>
      </c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</row>
    <row r="43" spans="1:15">
      <c r="A43" s="87">
        <v>37</v>
      </c>
      <c r="B43" s="88" t="s">
        <v>155</v>
      </c>
      <c r="C43" s="63">
        <f>'4B'!C43</f>
        <v>33</v>
      </c>
      <c r="D43" s="113">
        <f>'4B'!D43*100/'5B'!$C$43</f>
        <v>100</v>
      </c>
      <c r="E43" s="113">
        <f>'4B'!E43*100/'5B'!$C$43</f>
        <v>100</v>
      </c>
      <c r="F43" s="113">
        <f>'4B'!F43*100/'5B'!$C$43</f>
        <v>0</v>
      </c>
      <c r="G43" s="113">
        <f>'4B'!G43*100/'5B'!$C$43</f>
        <v>100</v>
      </c>
      <c r="H43" s="113">
        <f>'4B'!H43*100/'5B'!$C$43</f>
        <v>3.0303030303030303</v>
      </c>
      <c r="I43" s="113">
        <f>'4B'!I43*100/'5B'!$C$43</f>
        <v>3.0303030303030303</v>
      </c>
      <c r="J43" s="113">
        <f>'4B'!J43*100/'5B'!$C$43</f>
        <v>12.121212121212121</v>
      </c>
      <c r="K43" s="113">
        <f>'4B'!K43*100/'5B'!$C$43</f>
        <v>0</v>
      </c>
      <c r="L43" s="113">
        <f>'4B'!L43*100/'5B'!$C$43</f>
        <v>3.0303030303030303</v>
      </c>
      <c r="M43" s="113">
        <f>'4B'!M43*100/'5B'!$C$43</f>
        <v>0</v>
      </c>
      <c r="N43" s="113">
        <f>'4B'!N43*100/'5B'!$C$43</f>
        <v>0</v>
      </c>
      <c r="O43" s="113">
        <f>'4B'!O43*100/'5B'!$C$43</f>
        <v>0</v>
      </c>
    </row>
    <row r="44" spans="1:15">
      <c r="A44" s="87">
        <v>38</v>
      </c>
      <c r="B44" s="88" t="s">
        <v>156</v>
      </c>
      <c r="C44" s="63">
        <f>'4B'!C44</f>
        <v>13</v>
      </c>
      <c r="D44" s="113">
        <f>'4B'!D44*100/'5B'!$C$44</f>
        <v>53.846153846153847</v>
      </c>
      <c r="E44" s="113">
        <f>'4B'!E44*100/'5B'!$C$44</f>
        <v>38.46153846153846</v>
      </c>
      <c r="F44" s="113">
        <f>'4B'!F44*100/'5B'!$C$44</f>
        <v>7.6923076923076925</v>
      </c>
      <c r="G44" s="113">
        <f>'4B'!G44*100/'5B'!$C$44</f>
        <v>38.46153846153846</v>
      </c>
      <c r="H44" s="113">
        <f>'4B'!H44*100/'5B'!$C$44</f>
        <v>0</v>
      </c>
      <c r="I44" s="113">
        <f>'4B'!I44*100/'5B'!$C$44</f>
        <v>0</v>
      </c>
      <c r="J44" s="113">
        <f>'4B'!J44*100/'5B'!$C$44</f>
        <v>7.6923076923076925</v>
      </c>
      <c r="K44" s="113">
        <f>'4B'!K44*100/'5B'!$C$44</f>
        <v>0</v>
      </c>
      <c r="L44" s="113">
        <f>'4B'!L44*100/'5B'!$C$44</f>
        <v>0</v>
      </c>
      <c r="M44" s="113">
        <f>'4B'!M44*100/'5B'!$C$44</f>
        <v>0</v>
      </c>
      <c r="N44" s="113">
        <f>'4B'!N44*100/'5B'!$C$44</f>
        <v>15.384615384615385</v>
      </c>
      <c r="O44" s="113">
        <f>'4B'!O44*100/'5B'!$C$44</f>
        <v>38.46153846153846</v>
      </c>
    </row>
    <row r="45" spans="1:15">
      <c r="A45" s="87">
        <v>39</v>
      </c>
      <c r="B45" s="88" t="s">
        <v>157</v>
      </c>
      <c r="C45" s="63">
        <f>'4B'!C45</f>
        <v>153</v>
      </c>
      <c r="D45" s="113">
        <f>'4B'!D45*100/'5B'!$C$45</f>
        <v>11.764705882352942</v>
      </c>
      <c r="E45" s="113">
        <f>'4B'!E45*100/'5B'!$C$45</f>
        <v>45.098039215686278</v>
      </c>
      <c r="F45" s="113">
        <f>'4B'!F45*100/'5B'!$C$45</f>
        <v>0.65359477124183007</v>
      </c>
      <c r="G45" s="113">
        <f>'4B'!G45*100/'5B'!$C$45</f>
        <v>87.58169934640523</v>
      </c>
      <c r="H45" s="113">
        <f>'4B'!H45*100/'5B'!$C$45</f>
        <v>1.3071895424836601</v>
      </c>
      <c r="I45" s="113">
        <f>'4B'!I45*100/'5B'!$C$45</f>
        <v>0</v>
      </c>
      <c r="J45" s="113">
        <f>'4B'!J45*100/'5B'!$C$45</f>
        <v>1.9607843137254901</v>
      </c>
      <c r="K45" s="113">
        <f>'4B'!K45*100/'5B'!$C$45</f>
        <v>7.8431372549019605</v>
      </c>
      <c r="L45" s="113">
        <f>'4B'!L45*100/'5B'!$C$45</f>
        <v>0</v>
      </c>
      <c r="M45" s="113">
        <f>'4B'!M45*100/'5B'!$C$45</f>
        <v>0</v>
      </c>
      <c r="N45" s="113">
        <f>'4B'!N45*100/'5B'!$C$45</f>
        <v>48.366013071895424</v>
      </c>
      <c r="O45" s="113">
        <f>'4B'!O45*100/'5B'!$C$45</f>
        <v>6.5359477124183005</v>
      </c>
    </row>
    <row r="46" spans="1:15">
      <c r="A46" s="87">
        <v>40</v>
      </c>
      <c r="B46" s="88" t="s">
        <v>158</v>
      </c>
      <c r="C46" s="63">
        <f>'4B'!C46</f>
        <v>33</v>
      </c>
      <c r="D46" s="113">
        <f>'4B'!D46*100/'5B'!$C$46</f>
        <v>72.727272727272734</v>
      </c>
      <c r="E46" s="113">
        <f>'4B'!E46*100/'5B'!$C$46</f>
        <v>33.333333333333336</v>
      </c>
      <c r="F46" s="113">
        <f>'4B'!F46*100/'5B'!$C$46</f>
        <v>0</v>
      </c>
      <c r="G46" s="113">
        <f>'4B'!G46*100/'5B'!$C$46</f>
        <v>30.303030303030305</v>
      </c>
      <c r="H46" s="113">
        <f>'4B'!H46*100/'5B'!$C$46</f>
        <v>12.121212121212121</v>
      </c>
      <c r="I46" s="113">
        <f>'4B'!I46*100/'5B'!$C$46</f>
        <v>51.515151515151516</v>
      </c>
      <c r="J46" s="113">
        <f>'4B'!J46*100/'5B'!$C$46</f>
        <v>0</v>
      </c>
      <c r="K46" s="113">
        <f>'4B'!K46*100/'5B'!$C$46</f>
        <v>66.666666666666671</v>
      </c>
      <c r="L46" s="113">
        <f>'4B'!L46*100/'5B'!$C$46</f>
        <v>18.181818181818183</v>
      </c>
      <c r="M46" s="113">
        <f>'4B'!M46*100/'5B'!$C$46</f>
        <v>69.696969696969703</v>
      </c>
      <c r="N46" s="113">
        <f>'4B'!N46*100/'5B'!$C$46</f>
        <v>0</v>
      </c>
      <c r="O46" s="113">
        <f>'4B'!O46*100/'5B'!$C$46</f>
        <v>66.666666666666671</v>
      </c>
    </row>
    <row r="47" spans="1:15">
      <c r="A47" s="87">
        <v>41</v>
      </c>
      <c r="B47" s="88" t="s">
        <v>159</v>
      </c>
      <c r="C47" s="63">
        <f>'4B'!C47</f>
        <v>0</v>
      </c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13"/>
      <c r="O47" s="113"/>
    </row>
    <row r="48" spans="1:15">
      <c r="A48" s="87">
        <v>42</v>
      </c>
      <c r="B48" s="88" t="s">
        <v>160</v>
      </c>
      <c r="C48" s="63">
        <f>'4B'!C48</f>
        <v>0</v>
      </c>
      <c r="D48" s="113"/>
      <c r="E48" s="113"/>
      <c r="F48" s="113"/>
      <c r="G48" s="113"/>
      <c r="H48" s="113"/>
      <c r="I48" s="113"/>
      <c r="J48" s="113"/>
      <c r="K48" s="113"/>
      <c r="L48" s="113"/>
      <c r="M48" s="113"/>
      <c r="N48" s="113"/>
      <c r="O48" s="113"/>
    </row>
    <row r="49" spans="1:15">
      <c r="A49" s="87">
        <v>43</v>
      </c>
      <c r="B49" s="88" t="s">
        <v>161</v>
      </c>
      <c r="C49" s="63">
        <f>'4B'!C49</f>
        <v>0</v>
      </c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</row>
    <row r="50" spans="1:15">
      <c r="A50" s="87">
        <v>44</v>
      </c>
      <c r="B50" s="88" t="s">
        <v>162</v>
      </c>
      <c r="C50" s="63">
        <f>'4B'!C50</f>
        <v>6</v>
      </c>
      <c r="D50" s="113">
        <f>'4B'!D50*100/'5B'!$C$50</f>
        <v>100</v>
      </c>
      <c r="E50" s="113">
        <f>'4B'!E50*100/'5B'!$C$50</f>
        <v>0</v>
      </c>
      <c r="F50" s="113">
        <f>'4B'!F50*100/'5B'!$C$50</f>
        <v>0</v>
      </c>
      <c r="G50" s="113">
        <f>'4B'!G50*100/'5B'!$C$50</f>
        <v>0</v>
      </c>
      <c r="H50" s="113">
        <f>'4B'!H50*100/'5B'!$C$50</f>
        <v>0</v>
      </c>
      <c r="I50" s="113">
        <f>'4B'!I50*100/'5B'!$C$50</f>
        <v>0</v>
      </c>
      <c r="J50" s="113">
        <f>'4B'!J50*100/'5B'!$C$50</f>
        <v>0</v>
      </c>
      <c r="K50" s="113">
        <f>'4B'!K50*100/'5B'!$C$50</f>
        <v>0</v>
      </c>
      <c r="L50" s="113">
        <f>'4B'!L50*100/'5B'!$C$50</f>
        <v>0</v>
      </c>
      <c r="M50" s="113">
        <f>'4B'!M50*100/'5B'!$C$50</f>
        <v>0</v>
      </c>
      <c r="N50" s="113">
        <f>'4B'!N50*100/'5B'!$C$50</f>
        <v>0</v>
      </c>
      <c r="O50" s="113">
        <f>'4B'!O50*100/'5B'!$C$50</f>
        <v>0</v>
      </c>
    </row>
    <row r="51" spans="1:15">
      <c r="A51" s="87">
        <v>45</v>
      </c>
      <c r="B51" s="88" t="s">
        <v>163</v>
      </c>
      <c r="C51" s="63">
        <f>'4B'!C51</f>
        <v>62</v>
      </c>
      <c r="D51" s="113"/>
      <c r="E51" s="113"/>
      <c r="F51" s="113"/>
      <c r="G51" s="113"/>
      <c r="H51" s="113"/>
      <c r="I51" s="113"/>
      <c r="J51" s="113"/>
      <c r="K51" s="113"/>
      <c r="L51" s="113"/>
      <c r="M51" s="113"/>
      <c r="N51" s="113"/>
      <c r="O51" s="113"/>
    </row>
    <row r="52" spans="1:15">
      <c r="A52" s="87">
        <v>46</v>
      </c>
      <c r="B52" s="88" t="s">
        <v>164</v>
      </c>
      <c r="C52" s="63">
        <f>'4B'!C52</f>
        <v>0</v>
      </c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</row>
    <row r="53" spans="1:15">
      <c r="A53" s="87">
        <v>47</v>
      </c>
      <c r="B53" s="88" t="s">
        <v>165</v>
      </c>
      <c r="C53" s="63">
        <f>'4B'!C53</f>
        <v>28</v>
      </c>
      <c r="D53" s="113">
        <f>'4B'!D53*100/'5B'!$C$53</f>
        <v>67.857142857142861</v>
      </c>
      <c r="E53" s="113">
        <f>'4B'!E53*100/'5B'!$C$53</f>
        <v>7.1428571428571432</v>
      </c>
      <c r="F53" s="113">
        <f>'4B'!F53*100/'5B'!$C$53</f>
        <v>0</v>
      </c>
      <c r="G53" s="113">
        <f>'4B'!G53*100/'5B'!$C$53</f>
        <v>3.5714285714285716</v>
      </c>
      <c r="H53" s="113">
        <f>'4B'!H53*100/'5B'!$C$53</f>
        <v>0</v>
      </c>
      <c r="I53" s="113">
        <f>'4B'!I53*100/'5B'!$C$53</f>
        <v>0</v>
      </c>
      <c r="J53" s="113">
        <f>'4B'!J53*100/'5B'!$C$53</f>
        <v>7.1428571428571432</v>
      </c>
      <c r="K53" s="113">
        <f>'4B'!K53*100/'5B'!$C$53</f>
        <v>0</v>
      </c>
      <c r="L53" s="113">
        <f>'4B'!L53*100/'5B'!$C$53</f>
        <v>0</v>
      </c>
      <c r="M53" s="113">
        <f>'4B'!M53*100/'5B'!$C$53</f>
        <v>14.285714285714286</v>
      </c>
      <c r="N53" s="113">
        <f>'4B'!N53*100/'5B'!$C$53</f>
        <v>0</v>
      </c>
      <c r="O53" s="113">
        <f>'4B'!O53*100/'5B'!$C$53</f>
        <v>0</v>
      </c>
    </row>
    <row r="54" spans="1:15">
      <c r="A54" s="87">
        <v>48</v>
      </c>
      <c r="B54" s="88" t="s">
        <v>166</v>
      </c>
      <c r="C54" s="63">
        <f>'4B'!C54</f>
        <v>0</v>
      </c>
      <c r="D54" s="113"/>
      <c r="E54" s="113"/>
      <c r="F54" s="113"/>
      <c r="G54" s="113"/>
      <c r="H54" s="113"/>
      <c r="I54" s="113"/>
      <c r="J54" s="113"/>
      <c r="K54" s="113"/>
      <c r="L54" s="113"/>
      <c r="M54" s="113"/>
      <c r="N54" s="113"/>
      <c r="O54" s="113"/>
    </row>
    <row r="55" spans="1:15">
      <c r="A55" s="87">
        <v>49</v>
      </c>
      <c r="B55" s="88" t="s">
        <v>167</v>
      </c>
      <c r="C55" s="63">
        <f>'4B'!C55</f>
        <v>111</v>
      </c>
      <c r="D55" s="113">
        <f>'4B'!D55*100/'5B'!$C$55</f>
        <v>9.0090090090090094</v>
      </c>
      <c r="E55" s="113">
        <f>'4B'!E55*100/'5B'!$C$55</f>
        <v>50.450450450450454</v>
      </c>
      <c r="F55" s="113">
        <f>'4B'!F55*100/'5B'!$C$55</f>
        <v>0</v>
      </c>
      <c r="G55" s="113">
        <f>'4B'!G55*100/'5B'!$C$55</f>
        <v>100</v>
      </c>
      <c r="H55" s="113">
        <f>'4B'!H55*100/'5B'!$C$55</f>
        <v>31.531531531531531</v>
      </c>
      <c r="I55" s="113">
        <f>'4B'!I55*100/'5B'!$C$55</f>
        <v>0</v>
      </c>
      <c r="J55" s="113">
        <f>'4B'!J55*100/'5B'!$C$55</f>
        <v>3.6036036036036037</v>
      </c>
      <c r="K55" s="113">
        <f>'4B'!K55*100/'5B'!$C$55</f>
        <v>2.7027027027027026</v>
      </c>
      <c r="L55" s="113">
        <f>'4B'!L55*100/'5B'!$C$55</f>
        <v>0</v>
      </c>
      <c r="M55" s="113">
        <f>'4B'!M55*100/'5B'!$C$55</f>
        <v>6.3063063063063067</v>
      </c>
      <c r="N55" s="113">
        <f>'4B'!N55*100/'5B'!$C$55</f>
        <v>47.747747747747745</v>
      </c>
      <c r="O55" s="113">
        <f>'4B'!O55*100/'5B'!$C$55</f>
        <v>44.144144144144143</v>
      </c>
    </row>
    <row r="56" spans="1:15">
      <c r="A56" s="87">
        <v>50</v>
      </c>
      <c r="B56" s="88" t="s">
        <v>168</v>
      </c>
      <c r="C56" s="63">
        <f>'4B'!C56</f>
        <v>5</v>
      </c>
      <c r="D56" s="113">
        <f>'4B'!D56*100/'5B'!$C$56</f>
        <v>100</v>
      </c>
      <c r="E56" s="113">
        <f>'4B'!E56*100/'5B'!$C$56</f>
        <v>0</v>
      </c>
      <c r="F56" s="113">
        <f>'4B'!F56*100/'5B'!$C$56</f>
        <v>0</v>
      </c>
      <c r="G56" s="113">
        <f>'4B'!G56*100/'5B'!$C$56</f>
        <v>0</v>
      </c>
      <c r="H56" s="113">
        <f>'4B'!H56*100/'5B'!$C$56</f>
        <v>0</v>
      </c>
      <c r="I56" s="113">
        <f>'4B'!I56*100/'5B'!$C$56</f>
        <v>0</v>
      </c>
      <c r="J56" s="113">
        <f>'4B'!J56*100/'5B'!$C$56</f>
        <v>0</v>
      </c>
      <c r="K56" s="113">
        <f>'4B'!K56*100/'5B'!$C$56</f>
        <v>0</v>
      </c>
      <c r="L56" s="113">
        <f>'4B'!L56*100/'5B'!$C$56</f>
        <v>0</v>
      </c>
      <c r="M56" s="113">
        <f>'4B'!M56*100/'5B'!$C$56</f>
        <v>0</v>
      </c>
      <c r="N56" s="113">
        <f>'4B'!N56*100/'5B'!$C$56</f>
        <v>100</v>
      </c>
      <c r="O56" s="113">
        <f>'4B'!O56*100/'5B'!$C$56</f>
        <v>0</v>
      </c>
    </row>
    <row r="57" spans="1:15">
      <c r="A57" s="87">
        <v>51</v>
      </c>
      <c r="B57" s="88" t="s">
        <v>169</v>
      </c>
      <c r="C57" s="63">
        <f>'4B'!C57</f>
        <v>0</v>
      </c>
      <c r="D57" s="113"/>
      <c r="E57" s="113"/>
      <c r="F57" s="113"/>
      <c r="G57" s="113"/>
      <c r="H57" s="113"/>
      <c r="I57" s="113"/>
      <c r="J57" s="113"/>
      <c r="K57" s="113"/>
      <c r="L57" s="113"/>
      <c r="M57" s="113"/>
      <c r="N57" s="113"/>
      <c r="O57" s="113"/>
    </row>
    <row r="58" spans="1:15">
      <c r="A58" s="87">
        <v>52</v>
      </c>
      <c r="B58" s="88" t="s">
        <v>170</v>
      </c>
      <c r="C58" s="63">
        <f>'4B'!C58</f>
        <v>0</v>
      </c>
      <c r="D58" s="113"/>
      <c r="E58" s="113"/>
      <c r="F58" s="113"/>
      <c r="G58" s="113"/>
      <c r="H58" s="113"/>
      <c r="I58" s="113"/>
      <c r="J58" s="113"/>
      <c r="K58" s="113"/>
      <c r="L58" s="113"/>
      <c r="M58" s="113"/>
      <c r="N58" s="113"/>
      <c r="O58" s="113"/>
    </row>
    <row r="59" spans="1:15">
      <c r="A59" s="87">
        <v>53</v>
      </c>
      <c r="B59" s="88" t="s">
        <v>171</v>
      </c>
      <c r="C59" s="63">
        <f>'4B'!C59</f>
        <v>0</v>
      </c>
      <c r="D59" s="113"/>
      <c r="E59" s="113"/>
      <c r="F59" s="113"/>
      <c r="G59" s="113"/>
      <c r="H59" s="113"/>
      <c r="I59" s="113"/>
      <c r="J59" s="113"/>
      <c r="K59" s="113"/>
      <c r="L59" s="113"/>
      <c r="M59" s="113"/>
      <c r="N59" s="113"/>
      <c r="O59" s="113"/>
    </row>
    <row r="60" spans="1:15">
      <c r="A60" s="87">
        <v>54</v>
      </c>
      <c r="B60" s="88" t="s">
        <v>172</v>
      </c>
      <c r="C60" s="63">
        <f>'4B'!C60</f>
        <v>129</v>
      </c>
      <c r="D60" s="113">
        <f>'4B'!D60*100/'5B'!$C$60</f>
        <v>34.883720930232556</v>
      </c>
      <c r="E60" s="113">
        <f>'4B'!E60*100/'5B'!$C$60</f>
        <v>42.63565891472868</v>
      </c>
      <c r="F60" s="113">
        <f>'4B'!F60*100/'5B'!$C$60</f>
        <v>0</v>
      </c>
      <c r="G60" s="113">
        <f>'4B'!G60*100/'5B'!$C$60</f>
        <v>36.434108527131784</v>
      </c>
      <c r="H60" s="113">
        <f>'4B'!H60*100/'5B'!$C$60</f>
        <v>0.77519379844961245</v>
      </c>
      <c r="I60" s="113">
        <f>'4B'!I60*100/'5B'!$C$60</f>
        <v>0</v>
      </c>
      <c r="J60" s="113">
        <f>'4B'!J60*100/'5B'!$C$60</f>
        <v>1.5503875968992249</v>
      </c>
      <c r="K60" s="113">
        <f>'4B'!K60*100/'5B'!$C$60</f>
        <v>0</v>
      </c>
      <c r="L60" s="113">
        <f>'4B'!L60*100/'5B'!$C$60</f>
        <v>3.8759689922480618</v>
      </c>
      <c r="M60" s="113">
        <f>'4B'!M60*100/'5B'!$C$60</f>
        <v>9.3023255813953494</v>
      </c>
      <c r="N60" s="113">
        <f>'4B'!N60*100/'5B'!$C$60</f>
        <v>78.294573643410857</v>
      </c>
      <c r="O60" s="113">
        <f>'4B'!O60*100/'5B'!$C$60</f>
        <v>10.852713178294573</v>
      </c>
    </row>
    <row r="61" spans="1:15">
      <c r="A61" s="87">
        <v>55</v>
      </c>
      <c r="B61" s="88" t="s">
        <v>173</v>
      </c>
      <c r="C61" s="63">
        <f>'4B'!C61</f>
        <v>0</v>
      </c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</row>
    <row r="62" spans="1:15">
      <c r="A62" s="87">
        <v>56</v>
      </c>
      <c r="B62" s="88" t="s">
        <v>174</v>
      </c>
      <c r="C62" s="63">
        <f>'4B'!C62</f>
        <v>0</v>
      </c>
      <c r="D62" s="113"/>
      <c r="E62" s="113"/>
      <c r="F62" s="113"/>
      <c r="G62" s="113"/>
      <c r="H62" s="113"/>
      <c r="I62" s="113"/>
      <c r="J62" s="113"/>
      <c r="K62" s="113"/>
      <c r="L62" s="113"/>
      <c r="M62" s="113"/>
      <c r="N62" s="113"/>
      <c r="O62" s="113"/>
    </row>
    <row r="63" spans="1:15">
      <c r="A63" s="87">
        <v>57</v>
      </c>
      <c r="B63" s="88" t="s">
        <v>175</v>
      </c>
      <c r="C63" s="63">
        <f>'4B'!C63</f>
        <v>83</v>
      </c>
      <c r="D63" s="113">
        <f>'4B'!D63*100/'5B'!$C$63</f>
        <v>68.674698795180717</v>
      </c>
      <c r="E63" s="113">
        <f>'4B'!E63*100/'5B'!$C$63</f>
        <v>55.421686746987952</v>
      </c>
      <c r="F63" s="113">
        <f>'4B'!F63*100/'5B'!$C$63</f>
        <v>0</v>
      </c>
      <c r="G63" s="113">
        <f>'4B'!G63*100/'5B'!$C$63</f>
        <v>0</v>
      </c>
      <c r="H63" s="113">
        <f>'4B'!H63*100/'5B'!$C$63</f>
        <v>19.277108433734941</v>
      </c>
      <c r="I63" s="113">
        <f>'4B'!I63*100/'5B'!$C$63</f>
        <v>4.8192771084337354</v>
      </c>
      <c r="J63" s="113">
        <f>'4B'!J63*100/'5B'!$C$63</f>
        <v>25.301204819277107</v>
      </c>
      <c r="K63" s="113">
        <f>'4B'!K63*100/'5B'!$C$63</f>
        <v>3.6144578313253013</v>
      </c>
      <c r="L63" s="113">
        <f>'4B'!L63*100/'5B'!$C$63</f>
        <v>12.048192771084338</v>
      </c>
      <c r="M63" s="113">
        <f>'4B'!M63*100/'5B'!$C$63</f>
        <v>12.048192771084338</v>
      </c>
      <c r="N63" s="113">
        <f>'4B'!N63*100/'5B'!$C$63</f>
        <v>39.75903614457831</v>
      </c>
      <c r="O63" s="113">
        <f>'4B'!O63*100/'5B'!$C$63</f>
        <v>3.6144578313253013</v>
      </c>
    </row>
    <row r="64" spans="1:15">
      <c r="A64" s="87">
        <v>58</v>
      </c>
      <c r="B64" s="88" t="s">
        <v>176</v>
      </c>
      <c r="C64" s="63">
        <f>'4B'!C64</f>
        <v>0</v>
      </c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</row>
    <row r="65" spans="1:15">
      <c r="A65" s="87">
        <v>59</v>
      </c>
      <c r="B65" s="88" t="s">
        <v>177</v>
      </c>
      <c r="C65" s="63">
        <f>'4B'!C65</f>
        <v>0</v>
      </c>
      <c r="D65" s="113"/>
      <c r="E65" s="113"/>
      <c r="F65" s="113"/>
      <c r="G65" s="113"/>
      <c r="H65" s="113"/>
      <c r="I65" s="113"/>
      <c r="J65" s="113"/>
      <c r="K65" s="113"/>
      <c r="L65" s="113"/>
      <c r="M65" s="113"/>
      <c r="N65" s="113"/>
      <c r="O65" s="113"/>
    </row>
    <row r="66" spans="1:15">
      <c r="A66" s="87">
        <v>60</v>
      </c>
      <c r="B66" s="88" t="s">
        <v>178</v>
      </c>
      <c r="C66" s="63">
        <f>'4B'!C66</f>
        <v>16</v>
      </c>
      <c r="D66" s="113">
        <f>'4B'!D66*100/'5B'!$C$66</f>
        <v>37.5</v>
      </c>
      <c r="E66" s="113">
        <f>'4B'!E66*100/'5B'!$C$66</f>
        <v>62.5</v>
      </c>
      <c r="F66" s="113">
        <f>'4B'!F66*100/'5B'!$C$66</f>
        <v>0</v>
      </c>
      <c r="G66" s="113">
        <f>'4B'!G66*100/'5B'!$C$66</f>
        <v>0</v>
      </c>
      <c r="H66" s="113">
        <f>'4B'!H66*100/'5B'!$C$66</f>
        <v>6.25</v>
      </c>
      <c r="I66" s="113">
        <f>'4B'!I66*100/'5B'!$C$66</f>
        <v>6.25</v>
      </c>
      <c r="J66" s="113">
        <f>'4B'!J66*100/'5B'!$C$66</f>
        <v>12.5</v>
      </c>
      <c r="K66" s="113">
        <f>'4B'!K66*100/'5B'!$C$66</f>
        <v>6.25</v>
      </c>
      <c r="L66" s="113">
        <f>'4B'!L66*100/'5B'!$C$66</f>
        <v>0</v>
      </c>
      <c r="M66" s="113">
        <f>'4B'!M66*100/'5B'!$C$66</f>
        <v>6.25</v>
      </c>
      <c r="N66" s="113">
        <f>'4B'!N66*100/'5B'!$C$66</f>
        <v>0</v>
      </c>
      <c r="O66" s="113">
        <f>'4B'!O66*100/'5B'!$C$66</f>
        <v>0</v>
      </c>
    </row>
    <row r="67" spans="1:15">
      <c r="A67" s="87">
        <v>61</v>
      </c>
      <c r="B67" s="88" t="s">
        <v>179</v>
      </c>
      <c r="C67" s="63">
        <f>'4B'!C67</f>
        <v>0</v>
      </c>
      <c r="D67" s="113"/>
      <c r="E67" s="113"/>
      <c r="F67" s="113"/>
      <c r="G67" s="113"/>
      <c r="H67" s="113"/>
      <c r="I67" s="113"/>
      <c r="J67" s="113"/>
      <c r="K67" s="113"/>
      <c r="L67" s="113"/>
      <c r="M67" s="113"/>
      <c r="N67" s="113"/>
      <c r="O67" s="113"/>
    </row>
    <row r="68" spans="1:15">
      <c r="A68" s="87">
        <v>62</v>
      </c>
      <c r="B68" s="88" t="s">
        <v>180</v>
      </c>
      <c r="C68" s="63">
        <f>'4B'!C68</f>
        <v>21</v>
      </c>
      <c r="D68" s="113">
        <f>'4B'!D68*100/'5B'!$C$68</f>
        <v>33.333333333333336</v>
      </c>
      <c r="E68" s="113">
        <f>'4B'!E68*100/'5B'!$C$68</f>
        <v>66.666666666666671</v>
      </c>
      <c r="F68" s="113">
        <f>'4B'!F68*100/'5B'!$C$68</f>
        <v>0</v>
      </c>
      <c r="G68" s="113">
        <f>'4B'!G68*100/'5B'!$C$68</f>
        <v>100</v>
      </c>
      <c r="H68" s="113">
        <f>'4B'!H68*100/'5B'!$C$68</f>
        <v>0</v>
      </c>
      <c r="I68" s="113">
        <f>'4B'!I68*100/'5B'!$C$68</f>
        <v>0</v>
      </c>
      <c r="J68" s="113">
        <f>'4B'!J68*100/'5B'!$C$68</f>
        <v>0</v>
      </c>
      <c r="K68" s="113">
        <f>'4B'!K68*100/'5B'!$C$68</f>
        <v>0</v>
      </c>
      <c r="L68" s="113">
        <f>'4B'!L68*100/'5B'!$C$68</f>
        <v>0</v>
      </c>
      <c r="M68" s="113">
        <f>'4B'!M68*100/'5B'!$C$68</f>
        <v>0</v>
      </c>
      <c r="N68" s="113">
        <f>'4B'!N68*100/'5B'!$C$68</f>
        <v>0</v>
      </c>
      <c r="O68" s="113">
        <f>'4B'!O68*100/'5B'!$C$68</f>
        <v>0</v>
      </c>
    </row>
    <row r="69" spans="1:15">
      <c r="A69" s="87">
        <v>63</v>
      </c>
      <c r="B69" s="88" t="s">
        <v>181</v>
      </c>
      <c r="C69" s="63">
        <f>'4B'!C69</f>
        <v>35</v>
      </c>
      <c r="D69" s="113">
        <f>'4B'!D69*100/'5B'!$C$69</f>
        <v>0</v>
      </c>
      <c r="E69" s="113">
        <f>'4B'!E69*100/'5B'!$C$69</f>
        <v>100</v>
      </c>
      <c r="F69" s="113">
        <f>'4B'!F69*100/'5B'!$C$69</f>
        <v>0</v>
      </c>
      <c r="G69" s="113">
        <f>'4B'!G69*100/'5B'!$C$69</f>
        <v>100</v>
      </c>
      <c r="H69" s="113">
        <f>'4B'!H69*100/'5B'!$C$69</f>
        <v>0</v>
      </c>
      <c r="I69" s="113">
        <f>'4B'!I69*100/'5B'!$C$69</f>
        <v>0</v>
      </c>
      <c r="J69" s="113">
        <f>'4B'!J69*100/'5B'!$C$69</f>
        <v>0</v>
      </c>
      <c r="K69" s="113">
        <f>'4B'!K69*100/'5B'!$C$69</f>
        <v>0</v>
      </c>
      <c r="L69" s="113">
        <f>'4B'!L69*100/'5B'!$C$69</f>
        <v>0</v>
      </c>
      <c r="M69" s="113">
        <f>'4B'!M69*100/'5B'!$C$69</f>
        <v>0</v>
      </c>
      <c r="N69" s="113">
        <f>'4B'!N69*100/'5B'!$C$69</f>
        <v>0</v>
      </c>
      <c r="O69" s="113">
        <f>'4B'!O69*100/'5B'!$C$69</f>
        <v>0</v>
      </c>
    </row>
    <row r="70" spans="1:15">
      <c r="A70" s="87">
        <v>64</v>
      </c>
      <c r="B70" s="88" t="s">
        <v>182</v>
      </c>
      <c r="C70" s="63">
        <f>'4B'!C70</f>
        <v>34</v>
      </c>
      <c r="D70" s="113">
        <f>'4B'!D70*100/'5B'!$C$70</f>
        <v>26.470588235294116</v>
      </c>
      <c r="E70" s="113">
        <f>'4B'!E70*100/'5B'!$C$70</f>
        <v>5.882352941176471</v>
      </c>
      <c r="F70" s="113">
        <f>'4B'!F70*100/'5B'!$C$70</f>
        <v>5.882352941176471</v>
      </c>
      <c r="G70" s="113">
        <f>'4B'!G70*100/'5B'!$C$70</f>
        <v>2.9411764705882355</v>
      </c>
      <c r="H70" s="113">
        <f>'4B'!H70*100/'5B'!$C$70</f>
        <v>2.9411764705882355</v>
      </c>
      <c r="I70" s="113">
        <f>'4B'!I70*100/'5B'!$C$70</f>
        <v>0</v>
      </c>
      <c r="J70" s="113">
        <f>'4B'!J70*100/'5B'!$C$70</f>
        <v>0</v>
      </c>
      <c r="K70" s="113">
        <f>'4B'!K70*100/'5B'!$C$70</f>
        <v>0</v>
      </c>
      <c r="L70" s="113">
        <f>'4B'!L70*100/'5B'!$C$70</f>
        <v>8.8235294117647065</v>
      </c>
      <c r="M70" s="113">
        <f>'4B'!M70*100/'5B'!$C$70</f>
        <v>8.8235294117647065</v>
      </c>
      <c r="N70" s="113">
        <f>'4B'!N70*100/'5B'!$C$70</f>
        <v>8.8235294117647065</v>
      </c>
      <c r="O70" s="113">
        <f>'4B'!O70*100/'5B'!$C$70</f>
        <v>2.9411764705882355</v>
      </c>
    </row>
    <row r="71" spans="1:15">
      <c r="A71" s="87">
        <v>65</v>
      </c>
      <c r="B71" s="88" t="s">
        <v>183</v>
      </c>
      <c r="C71" s="63">
        <f>'4B'!C71</f>
        <v>10</v>
      </c>
      <c r="D71" s="113">
        <f>'4B'!D71*100/'5B'!$C$71</f>
        <v>90</v>
      </c>
      <c r="E71" s="113">
        <f>'4B'!E71*100/'5B'!$C$71</f>
        <v>50</v>
      </c>
      <c r="F71" s="113">
        <f>'4B'!F71*100/'5B'!$C$71</f>
        <v>30</v>
      </c>
      <c r="G71" s="113">
        <f>'4B'!G71*100/'5B'!$C$71</f>
        <v>20</v>
      </c>
      <c r="H71" s="113">
        <f>'4B'!H71*100/'5B'!$C$71</f>
        <v>40</v>
      </c>
      <c r="I71" s="113">
        <f>'4B'!I71*100/'5B'!$C$71</f>
        <v>0</v>
      </c>
      <c r="J71" s="113">
        <f>'4B'!J71*100/'5B'!$C$71</f>
        <v>10</v>
      </c>
      <c r="K71" s="113">
        <f>'4B'!K71*100/'5B'!$C$71</f>
        <v>20</v>
      </c>
      <c r="L71" s="113">
        <f>'4B'!L71*100/'5B'!$C$71</f>
        <v>20</v>
      </c>
      <c r="M71" s="113">
        <f>'4B'!M71*100/'5B'!$C$71</f>
        <v>30</v>
      </c>
      <c r="N71" s="113">
        <f>'4B'!N71*100/'5B'!$C$71</f>
        <v>50</v>
      </c>
      <c r="O71" s="113">
        <f>'4B'!O71*100/'5B'!$C$71</f>
        <v>20</v>
      </c>
    </row>
    <row r="72" spans="1:15">
      <c r="A72" s="87">
        <v>66</v>
      </c>
      <c r="B72" s="88" t="s">
        <v>184</v>
      </c>
      <c r="C72" s="63">
        <f>'4B'!C72</f>
        <v>0</v>
      </c>
      <c r="D72" s="113"/>
      <c r="E72" s="113"/>
      <c r="F72" s="113"/>
      <c r="G72" s="113"/>
      <c r="H72" s="113"/>
      <c r="I72" s="113"/>
      <c r="J72" s="113"/>
      <c r="K72" s="113"/>
      <c r="L72" s="113"/>
      <c r="M72" s="113"/>
      <c r="N72" s="113"/>
      <c r="O72" s="113"/>
    </row>
    <row r="73" spans="1:15">
      <c r="A73" s="87">
        <v>67</v>
      </c>
      <c r="B73" s="88" t="s">
        <v>185</v>
      </c>
      <c r="C73" s="63">
        <f>'4B'!C73</f>
        <v>5</v>
      </c>
      <c r="D73" s="113">
        <f>'4B'!D73*100/'5B'!$C$73</f>
        <v>100</v>
      </c>
      <c r="E73" s="113">
        <f>'4B'!E73*100/'5B'!$C$73</f>
        <v>100</v>
      </c>
      <c r="F73" s="113">
        <f>'4B'!F73*100/'5B'!$C$73</f>
        <v>0</v>
      </c>
      <c r="G73" s="113">
        <f>'4B'!G73*100/'5B'!$C$73</f>
        <v>100</v>
      </c>
      <c r="H73" s="113">
        <f>'4B'!H73*100/'5B'!$C$73</f>
        <v>0</v>
      </c>
      <c r="I73" s="113">
        <f>'4B'!I73*100/'5B'!$C$73</f>
        <v>0</v>
      </c>
      <c r="J73" s="113">
        <f>'4B'!J73*100/'5B'!$C$73</f>
        <v>0</v>
      </c>
      <c r="K73" s="113">
        <f>'4B'!K73*100/'5B'!$C$73</f>
        <v>0</v>
      </c>
      <c r="L73" s="113">
        <f>'4B'!L73*100/'5B'!$C$73</f>
        <v>0</v>
      </c>
      <c r="M73" s="113">
        <f>'4B'!M73*100/'5B'!$C$73</f>
        <v>0</v>
      </c>
      <c r="N73" s="113">
        <f>'4B'!N73*100/'5B'!$C$73</f>
        <v>0</v>
      </c>
      <c r="O73" s="113">
        <f>'4B'!O73*100/'5B'!$C$73</f>
        <v>0</v>
      </c>
    </row>
    <row r="74" spans="1:15">
      <c r="A74" s="87">
        <v>68</v>
      </c>
      <c r="B74" s="88" t="s">
        <v>186</v>
      </c>
      <c r="C74" s="63">
        <f>'4B'!C74</f>
        <v>36</v>
      </c>
      <c r="D74" s="113">
        <f>'4B'!D74*100/'5B'!$C$74</f>
        <v>38.888888888888886</v>
      </c>
      <c r="E74" s="113">
        <f>'4B'!E74*100/'5B'!$C$74</f>
        <v>77.777777777777771</v>
      </c>
      <c r="F74" s="113">
        <f>'4B'!F74*100/'5B'!$C$74</f>
        <v>5.5555555555555554</v>
      </c>
      <c r="G74" s="113">
        <f>'4B'!G74*100/'5B'!$C$74</f>
        <v>72.222222222222229</v>
      </c>
      <c r="H74" s="113">
        <f>'4B'!H74*100/'5B'!$C$74</f>
        <v>5.5555555555555554</v>
      </c>
      <c r="I74" s="113">
        <f>'4B'!I74*100/'5B'!$C$74</f>
        <v>2.7777777777777777</v>
      </c>
      <c r="J74" s="113">
        <f>'4B'!J74*100/'5B'!$C$74</f>
        <v>8.3333333333333339</v>
      </c>
      <c r="K74" s="113">
        <f>'4B'!K74*100/'5B'!$C$74</f>
        <v>5.5555555555555554</v>
      </c>
      <c r="L74" s="113">
        <f>'4B'!L74*100/'5B'!$C$74</f>
        <v>8.3333333333333339</v>
      </c>
      <c r="M74" s="113">
        <f>'4B'!M74*100/'5B'!$C$74</f>
        <v>5.5555555555555554</v>
      </c>
      <c r="N74" s="113">
        <f>'4B'!N74*100/'5B'!$C$74</f>
        <v>36.111111111111114</v>
      </c>
      <c r="O74" s="113">
        <f>'4B'!O74*100/'5B'!$C$74</f>
        <v>25</v>
      </c>
    </row>
    <row r="75" spans="1:15">
      <c r="A75" s="87">
        <v>69</v>
      </c>
      <c r="B75" s="88" t="s">
        <v>187</v>
      </c>
      <c r="C75" s="63">
        <f>'4B'!C75</f>
        <v>0</v>
      </c>
      <c r="D75" s="113"/>
      <c r="E75" s="113"/>
      <c r="F75" s="113"/>
      <c r="G75" s="113"/>
      <c r="H75" s="113"/>
      <c r="I75" s="113"/>
      <c r="J75" s="113"/>
      <c r="K75" s="113"/>
      <c r="L75" s="113"/>
      <c r="M75" s="113"/>
      <c r="N75" s="113"/>
      <c r="O75" s="113"/>
    </row>
    <row r="76" spans="1:15">
      <c r="A76" s="87">
        <v>70</v>
      </c>
      <c r="B76" s="88" t="s">
        <v>188</v>
      </c>
      <c r="C76" s="63">
        <f>'4B'!C76</f>
        <v>6</v>
      </c>
      <c r="D76" s="113">
        <f>'4B'!D76*100/'5B'!$C$76</f>
        <v>50</v>
      </c>
      <c r="E76" s="113">
        <f>'4B'!E76*100/'5B'!$C$76</f>
        <v>66.666666666666671</v>
      </c>
      <c r="F76" s="113">
        <f>'4B'!F76*100/'5B'!$C$76</f>
        <v>0</v>
      </c>
      <c r="G76" s="113">
        <f>'4B'!G76*100/'5B'!$C$76</f>
        <v>0</v>
      </c>
      <c r="H76" s="113">
        <f>'4B'!H76*100/'5B'!$C$76</f>
        <v>16.666666666666668</v>
      </c>
      <c r="I76" s="113">
        <f>'4B'!I76*100/'5B'!$C$76</f>
        <v>0</v>
      </c>
      <c r="J76" s="113">
        <f>'4B'!J76*100/'5B'!$C$76</f>
        <v>0</v>
      </c>
      <c r="K76" s="113">
        <f>'4B'!K76*100/'5B'!$C$76</f>
        <v>0</v>
      </c>
      <c r="L76" s="113">
        <f>'4B'!L76*100/'5B'!$C$76</f>
        <v>16.666666666666668</v>
      </c>
      <c r="M76" s="113">
        <f>'4B'!M76*100/'5B'!$C$76</f>
        <v>0</v>
      </c>
      <c r="N76" s="113">
        <f>'4B'!N76*100/'5B'!$C$76</f>
        <v>83.333333333333329</v>
      </c>
      <c r="O76" s="113">
        <f>'4B'!O76*100/'5B'!$C$76</f>
        <v>33.333333333333336</v>
      </c>
    </row>
    <row r="77" spans="1:15">
      <c r="A77" s="87">
        <v>71</v>
      </c>
      <c r="B77" s="88" t="s">
        <v>189</v>
      </c>
      <c r="C77" s="63">
        <f>'4B'!C77</f>
        <v>0</v>
      </c>
      <c r="D77" s="113"/>
      <c r="E77" s="113"/>
      <c r="F77" s="113"/>
      <c r="G77" s="113"/>
      <c r="H77" s="113"/>
      <c r="I77" s="113"/>
      <c r="J77" s="113"/>
      <c r="K77" s="113"/>
      <c r="L77" s="113"/>
      <c r="M77" s="113"/>
      <c r="N77" s="113"/>
      <c r="O77" s="113"/>
    </row>
    <row r="78" spans="1:15">
      <c r="A78" s="87">
        <v>72</v>
      </c>
      <c r="B78" s="103" t="s">
        <v>190</v>
      </c>
      <c r="C78" s="63">
        <f>'4B'!C78</f>
        <v>12</v>
      </c>
      <c r="D78" s="113">
        <f>'4B'!D78*100/'5B'!$C$78</f>
        <v>66.666666666666671</v>
      </c>
      <c r="E78" s="113">
        <f>'4B'!E78*100/'5B'!$C$78</f>
        <v>41.666666666666664</v>
      </c>
      <c r="F78" s="113">
        <f>'4B'!F78*100/'5B'!$C$78</f>
        <v>8.3333333333333339</v>
      </c>
      <c r="G78" s="113">
        <f>'4B'!G78*100/'5B'!$C$78</f>
        <v>16.666666666666668</v>
      </c>
      <c r="H78" s="113">
        <f>'4B'!H78*100/'5B'!$C$78</f>
        <v>33.333333333333336</v>
      </c>
      <c r="I78" s="113">
        <f>'4B'!I78*100/'5B'!$C$78</f>
        <v>8.3333333333333339</v>
      </c>
      <c r="J78" s="113">
        <f>'4B'!J78*100/'5B'!$C$78</f>
        <v>8.3333333333333339</v>
      </c>
      <c r="K78" s="113">
        <f>'4B'!K78*100/'5B'!$C$78</f>
        <v>8.3333333333333339</v>
      </c>
      <c r="L78" s="113">
        <f>'4B'!L78*100/'5B'!$C$78</f>
        <v>16.666666666666668</v>
      </c>
      <c r="M78" s="113">
        <f>'4B'!M78*100/'5B'!$C$78</f>
        <v>0</v>
      </c>
      <c r="N78" s="113">
        <f>'4B'!N78*100/'5B'!$C$78</f>
        <v>58.333333333333336</v>
      </c>
      <c r="O78" s="113">
        <f>'4B'!O78*100/'5B'!$C$78</f>
        <v>50</v>
      </c>
    </row>
    <row r="79" spans="1:15" s="12" customFormat="1" ht="18" customHeight="1">
      <c r="A79" s="6" t="s">
        <v>11</v>
      </c>
      <c r="B79" s="20" t="s">
        <v>85</v>
      </c>
      <c r="C79" s="14">
        <f>'4B'!C79</f>
        <v>292</v>
      </c>
      <c r="D79" s="15">
        <f>'4B'!D79*100/'5B'!$C$79</f>
        <v>68.835616438356169</v>
      </c>
      <c r="E79" s="15">
        <f>'4B'!E79*100/'5B'!$C$79</f>
        <v>36.301369863013697</v>
      </c>
      <c r="F79" s="15">
        <f>'4B'!F79*100/'5B'!$C$79</f>
        <v>21.232876712328768</v>
      </c>
      <c r="G79" s="15">
        <f>'4B'!G79*100/'5B'!$C$79</f>
        <v>27.397260273972602</v>
      </c>
      <c r="H79" s="15">
        <f>'4B'!H79*100/'5B'!$C$79</f>
        <v>20.547945205479451</v>
      </c>
      <c r="I79" s="15">
        <f>'4B'!I79*100/'5B'!$C$79</f>
        <v>6.8493150684931505</v>
      </c>
      <c r="J79" s="15">
        <f>'4B'!J79*100/'5B'!$C$79</f>
        <v>1.3698630136986301</v>
      </c>
      <c r="K79" s="15">
        <f>'4B'!K79*100/'5B'!$C$79</f>
        <v>7.1917808219178081</v>
      </c>
      <c r="L79" s="15">
        <f>'4B'!L79*100/'5B'!$C$79</f>
        <v>0.34246575342465752</v>
      </c>
      <c r="M79" s="15">
        <f>'4B'!M79*100/'5B'!$C$79</f>
        <v>0</v>
      </c>
      <c r="N79" s="15">
        <f>'4B'!N79*100/'5B'!$C$79</f>
        <v>39.041095890410958</v>
      </c>
      <c r="O79" s="15">
        <f>'4B'!O79*100/'5B'!$C$79</f>
        <v>21.232876712328768</v>
      </c>
    </row>
    <row r="80" spans="1:15">
      <c r="A80" s="87">
        <v>73</v>
      </c>
      <c r="B80" s="99" t="s">
        <v>191</v>
      </c>
      <c r="C80" s="63">
        <f>'4B'!C80</f>
        <v>0</v>
      </c>
      <c r="D80" s="113"/>
      <c r="E80" s="113"/>
      <c r="F80" s="113"/>
      <c r="G80" s="113"/>
      <c r="H80" s="113"/>
      <c r="I80" s="113"/>
      <c r="J80" s="113"/>
      <c r="K80" s="113"/>
      <c r="L80" s="113"/>
      <c r="M80" s="113"/>
      <c r="N80" s="113"/>
      <c r="O80" s="113"/>
    </row>
    <row r="81" spans="1:15">
      <c r="A81" s="87">
        <v>74</v>
      </c>
      <c r="B81" s="99" t="s">
        <v>192</v>
      </c>
      <c r="C81" s="63">
        <f>'4B'!C81</f>
        <v>0</v>
      </c>
      <c r="D81" s="113"/>
      <c r="E81" s="113"/>
      <c r="F81" s="113"/>
      <c r="G81" s="113"/>
      <c r="H81" s="113"/>
      <c r="I81" s="113"/>
      <c r="J81" s="113"/>
      <c r="K81" s="113"/>
      <c r="L81" s="113"/>
      <c r="M81" s="113"/>
      <c r="N81" s="113"/>
      <c r="O81" s="113"/>
    </row>
    <row r="82" spans="1:15">
      <c r="A82" s="87">
        <v>75</v>
      </c>
      <c r="B82" s="99" t="s">
        <v>193</v>
      </c>
      <c r="C82" s="63">
        <f>'4B'!C82</f>
        <v>24</v>
      </c>
      <c r="D82" s="113">
        <f>'4B'!D82*100/'5B'!$C$82</f>
        <v>87.5</v>
      </c>
      <c r="E82" s="113">
        <f>'4B'!E82*100/'5B'!$C$82</f>
        <v>20.833333333333332</v>
      </c>
      <c r="F82" s="113">
        <f>'4B'!F82*100/'5B'!$C$82</f>
        <v>0</v>
      </c>
      <c r="G82" s="113">
        <f>'4B'!G82*100/'5B'!$C$82</f>
        <v>4.166666666666667</v>
      </c>
      <c r="H82" s="113">
        <f>'4B'!H82*100/'5B'!$C$82</f>
        <v>29.166666666666668</v>
      </c>
      <c r="I82" s="113">
        <f>'4B'!I82*100/'5B'!$C$82</f>
        <v>0</v>
      </c>
      <c r="J82" s="113">
        <f>'4B'!J82*100/'5B'!$C$82</f>
        <v>12.5</v>
      </c>
      <c r="K82" s="113">
        <f>'4B'!K82*100/'5B'!$C$82</f>
        <v>4.166666666666667</v>
      </c>
      <c r="L82" s="113">
        <f>'4B'!L82*100/'5B'!$C$82</f>
        <v>4.166666666666667</v>
      </c>
      <c r="M82" s="113">
        <f>'4B'!M82*100/'5B'!$C$82</f>
        <v>0</v>
      </c>
      <c r="N82" s="113">
        <f>'4B'!N82*100/'5B'!$C$82</f>
        <v>62.5</v>
      </c>
      <c r="O82" s="113">
        <f>'4B'!O82*100/'5B'!$C$82</f>
        <v>12.5</v>
      </c>
    </row>
    <row r="83" spans="1:15">
      <c r="A83" s="87">
        <v>76</v>
      </c>
      <c r="B83" s="99" t="s">
        <v>194</v>
      </c>
      <c r="C83" s="63">
        <f>'4B'!C83</f>
        <v>0</v>
      </c>
      <c r="D83" s="113"/>
      <c r="E83" s="113"/>
      <c r="F83" s="113"/>
      <c r="G83" s="113"/>
      <c r="H83" s="113"/>
      <c r="I83" s="113"/>
      <c r="J83" s="113"/>
      <c r="K83" s="113"/>
      <c r="L83" s="113"/>
      <c r="M83" s="113"/>
      <c r="N83" s="113"/>
      <c r="O83" s="113"/>
    </row>
    <row r="84" spans="1:15">
      <c r="A84" s="87">
        <v>77</v>
      </c>
      <c r="B84" s="99" t="s">
        <v>195</v>
      </c>
      <c r="C84" s="63">
        <f>'4B'!C84</f>
        <v>35</v>
      </c>
      <c r="D84" s="113">
        <f>'4B'!D84*100/'5B'!$C$84</f>
        <v>48.571428571428569</v>
      </c>
      <c r="E84" s="113">
        <f>'4B'!E84*100/'5B'!$C$84</f>
        <v>54.285714285714285</v>
      </c>
      <c r="F84" s="113">
        <f>'4B'!F84*100/'5B'!$C$84</f>
        <v>0</v>
      </c>
      <c r="G84" s="113">
        <f>'4B'!G84*100/'5B'!$C$84</f>
        <v>100</v>
      </c>
      <c r="H84" s="113">
        <f>'4B'!H84*100/'5B'!$C$84</f>
        <v>8.5714285714285712</v>
      </c>
      <c r="I84" s="113">
        <f>'4B'!I84*100/'5B'!$C$84</f>
        <v>0</v>
      </c>
      <c r="J84" s="113">
        <f>'4B'!J84*100/'5B'!$C$84</f>
        <v>0</v>
      </c>
      <c r="K84" s="113">
        <f>'4B'!K84*100/'5B'!$C$84</f>
        <v>0</v>
      </c>
      <c r="L84" s="113">
        <f>'4B'!L84*100/'5B'!$C$84</f>
        <v>0</v>
      </c>
      <c r="M84" s="113">
        <f>'4B'!M84*100/'5B'!$C$84</f>
        <v>0</v>
      </c>
      <c r="N84" s="113">
        <f>'4B'!N84*100/'5B'!$C$84</f>
        <v>0</v>
      </c>
      <c r="O84" s="113">
        <f>'4B'!O84*100/'5B'!$C$84</f>
        <v>0</v>
      </c>
    </row>
    <row r="85" spans="1:15">
      <c r="A85" s="87">
        <v>78</v>
      </c>
      <c r="B85" s="99" t="s">
        <v>196</v>
      </c>
      <c r="C85" s="63">
        <f>'4B'!C85</f>
        <v>0</v>
      </c>
      <c r="D85" s="113"/>
      <c r="E85" s="113"/>
      <c r="F85" s="113"/>
      <c r="G85" s="113"/>
      <c r="H85" s="113"/>
      <c r="I85" s="113"/>
      <c r="J85" s="113"/>
      <c r="K85" s="113"/>
      <c r="L85" s="113"/>
      <c r="M85" s="113"/>
      <c r="N85" s="113"/>
      <c r="O85" s="113"/>
    </row>
    <row r="86" spans="1:15">
      <c r="A86" s="87">
        <v>79</v>
      </c>
      <c r="B86" s="99" t="s">
        <v>197</v>
      </c>
      <c r="C86" s="63">
        <f>'4B'!C86</f>
        <v>0</v>
      </c>
      <c r="D86" s="113"/>
      <c r="E86" s="113"/>
      <c r="F86" s="113"/>
      <c r="G86" s="113"/>
      <c r="H86" s="113"/>
      <c r="I86" s="113"/>
      <c r="J86" s="113"/>
      <c r="K86" s="113"/>
      <c r="L86" s="113"/>
      <c r="M86" s="113"/>
      <c r="N86" s="113"/>
      <c r="O86" s="113"/>
    </row>
    <row r="87" spans="1:15">
      <c r="A87" s="87">
        <v>80</v>
      </c>
      <c r="B87" s="99" t="s">
        <v>198</v>
      </c>
      <c r="C87" s="63">
        <f>'4B'!C87</f>
        <v>0</v>
      </c>
      <c r="D87" s="113"/>
      <c r="E87" s="113"/>
      <c r="F87" s="113"/>
      <c r="G87" s="113"/>
      <c r="H87" s="113"/>
      <c r="I87" s="113"/>
      <c r="J87" s="113"/>
      <c r="K87" s="113"/>
      <c r="L87" s="113"/>
      <c r="M87" s="113"/>
      <c r="N87" s="113"/>
      <c r="O87" s="113"/>
    </row>
    <row r="88" spans="1:15">
      <c r="A88" s="87">
        <v>81</v>
      </c>
      <c r="B88" s="99" t="s">
        <v>199</v>
      </c>
      <c r="C88" s="63">
        <f>'4B'!C88</f>
        <v>7</v>
      </c>
      <c r="D88" s="113">
        <f>'4B'!D88*100/'5B'!$C$88</f>
        <v>100</v>
      </c>
      <c r="E88" s="113">
        <f>'4B'!E88*100/'5B'!$C$88</f>
        <v>100</v>
      </c>
      <c r="F88" s="113">
        <f>'4B'!F88*100/'5B'!$C$88</f>
        <v>100</v>
      </c>
      <c r="G88" s="113">
        <f>'4B'!G88*100/'5B'!$C$88</f>
        <v>0</v>
      </c>
      <c r="H88" s="113">
        <f>'4B'!H88*100/'5B'!$C$88</f>
        <v>0</v>
      </c>
      <c r="I88" s="113">
        <f>'4B'!I88*100/'5B'!$C$88</f>
        <v>0</v>
      </c>
      <c r="J88" s="113">
        <f>'4B'!J88*100/'5B'!$C$88</f>
        <v>0</v>
      </c>
      <c r="K88" s="113">
        <f>'4B'!K88*100/'5B'!$C$88</f>
        <v>0</v>
      </c>
      <c r="L88" s="113">
        <f>'4B'!L88*100/'5B'!$C$88</f>
        <v>0</v>
      </c>
      <c r="M88" s="113">
        <f>'4B'!M88*100/'5B'!$C$88</f>
        <v>0</v>
      </c>
      <c r="N88" s="113">
        <f>'4B'!N88*100/'5B'!$C$88</f>
        <v>0</v>
      </c>
      <c r="O88" s="113">
        <f>'4B'!O88*100/'5B'!$C$88</f>
        <v>0</v>
      </c>
    </row>
    <row r="89" spans="1:15">
      <c r="A89" s="87">
        <v>82</v>
      </c>
      <c r="B89" s="99" t="s">
        <v>200</v>
      </c>
      <c r="C89" s="63">
        <f>'4B'!C89</f>
        <v>28</v>
      </c>
      <c r="D89" s="113">
        <f>'4B'!D89*100/'5B'!$C$89</f>
        <v>78.571428571428569</v>
      </c>
      <c r="E89" s="113">
        <f>'4B'!E89*100/'5B'!$C$89</f>
        <v>64.285714285714292</v>
      </c>
      <c r="F89" s="113">
        <f>'4B'!F89*100/'5B'!$C$89</f>
        <v>0</v>
      </c>
      <c r="G89" s="113">
        <f>'4B'!G89*100/'5B'!$C$89</f>
        <v>57.142857142857146</v>
      </c>
      <c r="H89" s="113">
        <f>'4B'!H89*100/'5B'!$C$89</f>
        <v>0</v>
      </c>
      <c r="I89" s="113">
        <f>'4B'!I89*100/'5B'!$C$89</f>
        <v>0</v>
      </c>
      <c r="J89" s="113">
        <f>'4B'!J89*100/'5B'!$C$89</f>
        <v>0</v>
      </c>
      <c r="K89" s="113">
        <f>'4B'!K89*100/'5B'!$C$89</f>
        <v>0</v>
      </c>
      <c r="L89" s="113">
        <f>'4B'!L89*100/'5B'!$C$89</f>
        <v>0</v>
      </c>
      <c r="M89" s="113">
        <f>'4B'!M89*100/'5B'!$C$89</f>
        <v>0</v>
      </c>
      <c r="N89" s="113">
        <f>'4B'!N89*100/'5B'!$C$89</f>
        <v>57.142857142857146</v>
      </c>
      <c r="O89" s="113">
        <f>'4B'!O89*100/'5B'!$C$89</f>
        <v>57.142857142857146</v>
      </c>
    </row>
    <row r="90" spans="1:15">
      <c r="A90" s="87">
        <v>83</v>
      </c>
      <c r="B90" s="99" t="s">
        <v>201</v>
      </c>
      <c r="C90" s="63">
        <f>'4B'!C90</f>
        <v>2</v>
      </c>
      <c r="D90" s="113"/>
      <c r="E90" s="113"/>
      <c r="F90" s="113"/>
      <c r="G90" s="113"/>
      <c r="H90" s="113"/>
      <c r="I90" s="113"/>
      <c r="J90" s="113"/>
      <c r="K90" s="113"/>
      <c r="L90" s="113"/>
      <c r="M90" s="113"/>
      <c r="N90" s="113"/>
      <c r="O90" s="113"/>
    </row>
    <row r="91" spans="1:15">
      <c r="A91" s="87">
        <v>84</v>
      </c>
      <c r="B91" s="99" t="s">
        <v>202</v>
      </c>
      <c r="C91" s="63">
        <f>'4B'!C91</f>
        <v>26</v>
      </c>
      <c r="D91" s="113">
        <f>'4B'!D91*100/'5B'!$C$91</f>
        <v>38.46153846153846</v>
      </c>
      <c r="E91" s="113">
        <f>'4B'!E91*100/'5B'!$C$91</f>
        <v>53.846153846153847</v>
      </c>
      <c r="F91" s="113">
        <f>'4B'!F91*100/'5B'!$C$91</f>
        <v>0</v>
      </c>
      <c r="G91" s="113">
        <f>'4B'!G91*100/'5B'!$C$91</f>
        <v>3.8461538461538463</v>
      </c>
      <c r="H91" s="113">
        <f>'4B'!H91*100/'5B'!$C$91</f>
        <v>3.8461538461538463</v>
      </c>
      <c r="I91" s="113">
        <f>'4B'!I91*100/'5B'!$C$91</f>
        <v>0</v>
      </c>
      <c r="J91" s="113">
        <f>'4B'!J91*100/'5B'!$C$91</f>
        <v>3.8461538461538463</v>
      </c>
      <c r="K91" s="113">
        <f>'4B'!K91*100/'5B'!$C$91</f>
        <v>0</v>
      </c>
      <c r="L91" s="113">
        <f>'4B'!L91*100/'5B'!$C$91</f>
        <v>0</v>
      </c>
      <c r="M91" s="113">
        <f>'4B'!M91*100/'5B'!$C$91</f>
        <v>0</v>
      </c>
      <c r="N91" s="113">
        <f>'4B'!N91*100/'5B'!$C$91</f>
        <v>84.615384615384613</v>
      </c>
      <c r="O91" s="113">
        <f>'4B'!O91*100/'5B'!$C$91</f>
        <v>11.538461538461538</v>
      </c>
    </row>
    <row r="92" spans="1:15">
      <c r="A92" s="87">
        <v>85</v>
      </c>
      <c r="B92" s="99" t="s">
        <v>203</v>
      </c>
      <c r="C92" s="63">
        <f>'4B'!C92</f>
        <v>9</v>
      </c>
      <c r="D92" s="113">
        <f>'4B'!D92*100/'5B'!$C$92</f>
        <v>0</v>
      </c>
      <c r="E92" s="113">
        <f>'4B'!E92*100/'5B'!$C$92</f>
        <v>88.888888888888886</v>
      </c>
      <c r="F92" s="113">
        <f>'4B'!F92*100/'5B'!$C$92</f>
        <v>0</v>
      </c>
      <c r="G92" s="113">
        <f>'4B'!G92*100/'5B'!$C$92</f>
        <v>0</v>
      </c>
      <c r="H92" s="113">
        <f>'4B'!H92*100/'5B'!$C$92</f>
        <v>0</v>
      </c>
      <c r="I92" s="113">
        <f>'4B'!I92*100/'5B'!$C$92</f>
        <v>0</v>
      </c>
      <c r="J92" s="113">
        <f>'4B'!J92*100/'5B'!$C$92</f>
        <v>0</v>
      </c>
      <c r="K92" s="113">
        <f>'4B'!K92*100/'5B'!$C$92</f>
        <v>0</v>
      </c>
      <c r="L92" s="113">
        <f>'4B'!L92*100/'5B'!$C$92</f>
        <v>0</v>
      </c>
      <c r="M92" s="113">
        <f>'4B'!M92*100/'5B'!$C$92</f>
        <v>0</v>
      </c>
      <c r="N92" s="113">
        <f>'4B'!N92*100/'5B'!$C$92</f>
        <v>0</v>
      </c>
      <c r="O92" s="113">
        <f>'4B'!O92*100/'5B'!$C$92</f>
        <v>33.333333333333336</v>
      </c>
    </row>
    <row r="93" spans="1:15">
      <c r="A93" s="87">
        <v>86</v>
      </c>
      <c r="B93" s="99" t="s">
        <v>204</v>
      </c>
      <c r="C93" s="63">
        <f>'4B'!C93</f>
        <v>0</v>
      </c>
      <c r="D93" s="113"/>
      <c r="E93" s="113"/>
      <c r="F93" s="113"/>
      <c r="G93" s="113"/>
      <c r="H93" s="113"/>
      <c r="I93" s="113"/>
      <c r="J93" s="113"/>
      <c r="K93" s="113"/>
      <c r="L93" s="113"/>
      <c r="M93" s="113"/>
      <c r="N93" s="113"/>
      <c r="O93" s="113"/>
    </row>
    <row r="94" spans="1:15">
      <c r="A94" s="87">
        <v>87</v>
      </c>
      <c r="B94" s="99" t="s">
        <v>205</v>
      </c>
      <c r="C94" s="63">
        <f>'4B'!C94</f>
        <v>0</v>
      </c>
      <c r="D94" s="113"/>
      <c r="E94" s="113"/>
      <c r="F94" s="113"/>
      <c r="G94" s="113"/>
      <c r="H94" s="113"/>
      <c r="I94" s="113"/>
      <c r="J94" s="113"/>
      <c r="K94" s="113"/>
      <c r="L94" s="113"/>
      <c r="M94" s="113"/>
      <c r="N94" s="113"/>
      <c r="O94" s="113"/>
    </row>
    <row r="95" spans="1:15">
      <c r="A95" s="87">
        <v>88</v>
      </c>
      <c r="B95" s="99" t="s">
        <v>206</v>
      </c>
      <c r="C95" s="63">
        <f>'4B'!C95</f>
        <v>0</v>
      </c>
      <c r="D95" s="113"/>
      <c r="E95" s="113"/>
      <c r="F95" s="113"/>
      <c r="G95" s="113"/>
      <c r="H95" s="113"/>
      <c r="I95" s="113"/>
      <c r="J95" s="113"/>
      <c r="K95" s="113"/>
      <c r="L95" s="113"/>
      <c r="M95" s="113"/>
      <c r="N95" s="113"/>
      <c r="O95" s="113"/>
    </row>
    <row r="96" spans="1:15">
      <c r="A96" s="87">
        <v>89</v>
      </c>
      <c r="B96" s="99" t="s">
        <v>207</v>
      </c>
      <c r="C96" s="63">
        <f>'4B'!C96</f>
        <v>4</v>
      </c>
      <c r="D96" s="113">
        <f>'4B'!D96*100/'5B'!$C$96</f>
        <v>0</v>
      </c>
      <c r="E96" s="113">
        <f>'4B'!E96*100/'5B'!$C$96</f>
        <v>25</v>
      </c>
      <c r="F96" s="113">
        <f>'4B'!F96*100/'5B'!$C$96</f>
        <v>0</v>
      </c>
      <c r="G96" s="113">
        <f>'4B'!G96*100/'5B'!$C$96</f>
        <v>0</v>
      </c>
      <c r="H96" s="113">
        <f>'4B'!H96*100/'5B'!$C$96</f>
        <v>0</v>
      </c>
      <c r="I96" s="113">
        <f>'4B'!I96*100/'5B'!$C$96</f>
        <v>0</v>
      </c>
      <c r="J96" s="113">
        <f>'4B'!J96*100/'5B'!$C$96</f>
        <v>0</v>
      </c>
      <c r="K96" s="113">
        <f>'4B'!K96*100/'5B'!$C$96</f>
        <v>0</v>
      </c>
      <c r="L96" s="113">
        <f>'4B'!L96*100/'5B'!$C$96</f>
        <v>0</v>
      </c>
      <c r="M96" s="113">
        <f>'4B'!M96*100/'5B'!$C$96</f>
        <v>0</v>
      </c>
      <c r="N96" s="113">
        <f>'4B'!N96*100/'5B'!$C$96</f>
        <v>100</v>
      </c>
      <c r="O96" s="113">
        <f>'4B'!O96*100/'5B'!$C$96</f>
        <v>100</v>
      </c>
    </row>
    <row r="97" spans="1:15">
      <c r="A97" s="87">
        <v>90</v>
      </c>
      <c r="B97" s="99" t="s">
        <v>208</v>
      </c>
      <c r="C97" s="63">
        <f>'4B'!C97</f>
        <v>50</v>
      </c>
      <c r="D97" s="113"/>
      <c r="E97" s="113"/>
      <c r="F97" s="113"/>
      <c r="G97" s="113"/>
      <c r="H97" s="113"/>
      <c r="I97" s="113"/>
      <c r="J97" s="113"/>
      <c r="K97" s="113"/>
      <c r="L97" s="113"/>
      <c r="M97" s="113"/>
      <c r="N97" s="113"/>
      <c r="O97" s="113"/>
    </row>
    <row r="98" spans="1:15">
      <c r="A98" s="87">
        <v>91</v>
      </c>
      <c r="B98" s="99" t="s">
        <v>209</v>
      </c>
      <c r="C98" s="63">
        <f>'4B'!C98</f>
        <v>20</v>
      </c>
      <c r="D98" s="113">
        <f>'4B'!D98*100/'5B'!$C$98</f>
        <v>55</v>
      </c>
      <c r="E98" s="113">
        <f>'4B'!E98*100/'5B'!$C$98</f>
        <v>25</v>
      </c>
      <c r="F98" s="113">
        <f>'4B'!F98*100/'5B'!$C$98</f>
        <v>0</v>
      </c>
      <c r="G98" s="113">
        <f>'4B'!G98*100/'5B'!$C$98</f>
        <v>5</v>
      </c>
      <c r="H98" s="113">
        <f>'4B'!H98*100/'5B'!$C$98</f>
        <v>0</v>
      </c>
      <c r="I98" s="113">
        <f>'4B'!I98*100/'5B'!$C$98</f>
        <v>5</v>
      </c>
      <c r="J98" s="113">
        <f>'4B'!J98*100/'5B'!$C$98</f>
        <v>0</v>
      </c>
      <c r="K98" s="113">
        <f>'4B'!K98*100/'5B'!$C$98</f>
        <v>5</v>
      </c>
      <c r="L98" s="113">
        <f>'4B'!L98*100/'5B'!$C$98</f>
        <v>0</v>
      </c>
      <c r="M98" s="113">
        <f>'4B'!M98*100/'5B'!$C$98</f>
        <v>0</v>
      </c>
      <c r="N98" s="113">
        <f>'4B'!N98*100/'5B'!$C$98</f>
        <v>55</v>
      </c>
      <c r="O98" s="113">
        <f>'4B'!O98*100/'5B'!$C$98</f>
        <v>25</v>
      </c>
    </row>
    <row r="99" spans="1:15">
      <c r="A99" s="87">
        <v>92</v>
      </c>
      <c r="B99" s="99" t="s">
        <v>210</v>
      </c>
      <c r="C99" s="63">
        <f>'4B'!C99</f>
        <v>13</v>
      </c>
      <c r="D99" s="113">
        <f>'4B'!D99*100/'5B'!$C$99</f>
        <v>100</v>
      </c>
      <c r="E99" s="113">
        <f>'4B'!E99*100/'5B'!$C$99</f>
        <v>0</v>
      </c>
      <c r="F99" s="113">
        <f>'4B'!F99*100/'5B'!$C$99</f>
        <v>38.46153846153846</v>
      </c>
      <c r="G99" s="113">
        <f>'4B'!G99*100/'5B'!$C$99</f>
        <v>100</v>
      </c>
      <c r="H99" s="113">
        <f>'4B'!H99*100/'5B'!$C$99</f>
        <v>0</v>
      </c>
      <c r="I99" s="113">
        <f>'4B'!I99*100/'5B'!$C$99</f>
        <v>7.6923076923076925</v>
      </c>
      <c r="J99" s="113">
        <f>'4B'!J99*100/'5B'!$C$99</f>
        <v>0</v>
      </c>
      <c r="K99" s="113">
        <f>'4B'!K99*100/'5B'!$C$99</f>
        <v>100</v>
      </c>
      <c r="L99" s="113">
        <f>'4B'!L99*100/'5B'!$C$99</f>
        <v>0</v>
      </c>
      <c r="M99" s="113">
        <f>'4B'!M99*100/'5B'!$C$99</f>
        <v>0</v>
      </c>
      <c r="N99" s="113">
        <f>'4B'!N99*100/'5B'!$C$99</f>
        <v>100</v>
      </c>
      <c r="O99" s="113">
        <f>'4B'!O99*100/'5B'!$C$99</f>
        <v>100</v>
      </c>
    </row>
    <row r="100" spans="1:15">
      <c r="A100" s="87">
        <v>93</v>
      </c>
      <c r="B100" s="96" t="s">
        <v>211</v>
      </c>
      <c r="C100" s="63">
        <f>'4B'!C100</f>
        <v>17</v>
      </c>
      <c r="D100" s="113">
        <f>'4B'!D100*100/'5B'!$C$100</f>
        <v>64.705882352941174</v>
      </c>
      <c r="E100" s="113">
        <f>'4B'!E100*100/'5B'!$C$100</f>
        <v>0</v>
      </c>
      <c r="F100" s="113">
        <f>'4B'!F100*100/'5B'!$C$100</f>
        <v>0</v>
      </c>
      <c r="G100" s="113">
        <f>'4B'!G100*100/'5B'!$C$100</f>
        <v>76.470588235294116</v>
      </c>
      <c r="H100" s="113">
        <f>'4B'!H100*100/'5B'!$C$100</f>
        <v>0</v>
      </c>
      <c r="I100" s="113">
        <f>'4B'!I100*100/'5B'!$C$100</f>
        <v>0</v>
      </c>
      <c r="J100" s="113">
        <f>'4B'!J100*100/'5B'!$C$100</f>
        <v>0</v>
      </c>
      <c r="K100" s="113">
        <f>'4B'!K100*100/'5B'!$C$100</f>
        <v>0</v>
      </c>
      <c r="L100" s="113">
        <f>'4B'!L100*100/'5B'!$C$100</f>
        <v>0</v>
      </c>
      <c r="M100" s="113">
        <f>'4B'!M100*100/'5B'!$C$100</f>
        <v>0</v>
      </c>
      <c r="N100" s="113">
        <f>'4B'!N100*100/'5B'!$C$100</f>
        <v>11.764705882352942</v>
      </c>
      <c r="O100" s="113">
        <f>'4B'!O100*100/'5B'!$C$100</f>
        <v>47.058823529411768</v>
      </c>
    </row>
    <row r="101" spans="1:15">
      <c r="A101" s="87">
        <v>94</v>
      </c>
      <c r="B101" s="96" t="s">
        <v>212</v>
      </c>
      <c r="C101" s="63">
        <f>'4B'!C101</f>
        <v>49</v>
      </c>
      <c r="D101" s="113">
        <f>'4B'!D101*100/'5B'!$C$101</f>
        <v>67.34693877551021</v>
      </c>
      <c r="E101" s="113">
        <f>'4B'!E101*100/'5B'!$C$101</f>
        <v>48.979591836734691</v>
      </c>
      <c r="F101" s="113">
        <f>'4B'!F101*100/'5B'!$C$101</f>
        <v>0</v>
      </c>
      <c r="G101" s="113">
        <f>'4B'!G101*100/'5B'!$C$101</f>
        <v>0</v>
      </c>
      <c r="H101" s="113">
        <f>'4B'!H101*100/'5B'!$C$101</f>
        <v>100</v>
      </c>
      <c r="I101" s="113">
        <f>'4B'!I101*100/'5B'!$C$101</f>
        <v>32.653061224489797</v>
      </c>
      <c r="J101" s="113">
        <f>'4B'!J101*100/'5B'!$C$101</f>
        <v>0</v>
      </c>
      <c r="K101" s="113">
        <f>'4B'!K101*100/'5B'!$C$101</f>
        <v>12.244897959183673</v>
      </c>
      <c r="L101" s="113">
        <f>'4B'!L101*100/'5B'!$C$101</f>
        <v>0</v>
      </c>
      <c r="M101" s="113">
        <f>'4B'!M101*100/'5B'!$C$101</f>
        <v>0</v>
      </c>
      <c r="N101" s="113">
        <f>'4B'!N101*100/'5B'!$C$101</f>
        <v>63.265306122448976</v>
      </c>
      <c r="O101" s="113">
        <f>'4B'!O101*100/'5B'!$C$101</f>
        <v>14.285714285714286</v>
      </c>
    </row>
    <row r="102" spans="1:15">
      <c r="A102" s="87">
        <v>95</v>
      </c>
      <c r="B102" s="96" t="s">
        <v>213</v>
      </c>
      <c r="C102" s="63">
        <f>'4B'!C102</f>
        <v>8</v>
      </c>
      <c r="D102" s="113">
        <f>'4B'!D102*100/'5B'!$C$102</f>
        <v>50</v>
      </c>
      <c r="E102" s="113">
        <f>'4B'!E102*100/'5B'!$C$102</f>
        <v>37.5</v>
      </c>
      <c r="F102" s="113">
        <f>'4B'!F102*100/'5B'!$C$102</f>
        <v>0</v>
      </c>
      <c r="G102" s="113">
        <f>'4B'!G102*100/'5B'!$C$102</f>
        <v>0</v>
      </c>
      <c r="H102" s="113">
        <f>'4B'!H102*100/'5B'!$C$102</f>
        <v>0</v>
      </c>
      <c r="I102" s="113">
        <f>'4B'!I102*100/'5B'!$C$102</f>
        <v>25</v>
      </c>
      <c r="J102" s="113">
        <f>'4B'!J102*100/'5B'!$C$102</f>
        <v>0</v>
      </c>
      <c r="K102" s="113">
        <f>'4B'!K102*100/'5B'!$C$102</f>
        <v>0</v>
      </c>
      <c r="L102" s="113">
        <f>'4B'!L102*100/'5B'!$C$102</f>
        <v>0</v>
      </c>
      <c r="M102" s="113">
        <f>'4B'!M102*100/'5B'!$C$102</f>
        <v>0</v>
      </c>
      <c r="N102" s="113">
        <f>'4B'!N102*100/'5B'!$C$102</f>
        <v>0</v>
      </c>
      <c r="O102" s="113">
        <f>'4B'!O102*100/'5B'!$C$102</f>
        <v>0</v>
      </c>
    </row>
    <row r="103" spans="1:15" ht="17.649999999999999" customHeight="1">
      <c r="A103" s="87"/>
      <c r="B103" s="20" t="s">
        <v>86</v>
      </c>
      <c r="C103" s="63">
        <f>'4B'!C103</f>
        <v>1315</v>
      </c>
      <c r="D103" s="112">
        <f>'4B'!D103*100/'5B'!$C$103</f>
        <v>60.456273764258555</v>
      </c>
      <c r="E103" s="112">
        <f>'4B'!E103*100/'5B'!$C$103</f>
        <v>60.912547528517109</v>
      </c>
      <c r="F103" s="112">
        <f>'4B'!F103*100/'5B'!$C$103</f>
        <v>5.7794676806083647</v>
      </c>
      <c r="G103" s="112">
        <f>'4B'!G103*100/'5B'!$C$103</f>
        <v>45.855513307984793</v>
      </c>
      <c r="H103" s="112">
        <f>'4B'!H103*100/'5B'!$C$103</f>
        <v>12.091254752851711</v>
      </c>
      <c r="I103" s="112">
        <f>'4B'!I103*100/'5B'!$C$103</f>
        <v>3.9543726235741445</v>
      </c>
      <c r="J103" s="112">
        <f>'4B'!J103*100/'5B'!$C$103</f>
        <v>5.7034220532319395</v>
      </c>
      <c r="K103" s="112">
        <f>'4B'!K103*100/'5B'!$C$103</f>
        <v>10.342205323193916</v>
      </c>
      <c r="L103" s="112">
        <f>'4B'!L103*100/'5B'!$C$103</f>
        <v>3.1178707224334601</v>
      </c>
      <c r="M103" s="112">
        <f>'4B'!M103*100/'5B'!$C$103</f>
        <v>5.5513307984790874</v>
      </c>
      <c r="N103" s="112">
        <f>'4B'!N103*100/'5B'!$C$103</f>
        <v>37.49049429657795</v>
      </c>
      <c r="O103" s="112">
        <f>'4B'!O103*100/'5B'!$C$103</f>
        <v>18.174904942965778</v>
      </c>
    </row>
  </sheetData>
  <mergeCells count="5">
    <mergeCell ref="A4:A5"/>
    <mergeCell ref="C4:C5"/>
    <mergeCell ref="D4:O4"/>
    <mergeCell ref="A2:O2"/>
    <mergeCell ref="A1:O1"/>
  </mergeCells>
  <pageMargins left="0.7" right="0.7" top="0.75" bottom="0.75" header="0.3" footer="0.3"/>
  <pageSetup paperSize="9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4"/>
  <sheetViews>
    <sheetView topLeftCell="A82" workbookViewId="0">
      <selection sqref="A1:XFD3"/>
    </sheetView>
  </sheetViews>
  <sheetFormatPr defaultColWidth="9.28515625" defaultRowHeight="15"/>
  <cols>
    <col min="1" max="1" width="6.42578125" style="2" customWidth="1"/>
    <col min="2" max="2" width="18.7109375" style="2" customWidth="1"/>
    <col min="3" max="3" width="10.42578125" style="2" customWidth="1"/>
    <col min="4" max="15" width="7.28515625" style="2" customWidth="1"/>
    <col min="16" max="18" width="9.28515625" style="2"/>
    <col min="19" max="19" width="9.42578125" style="2" bestFit="1" customWidth="1"/>
    <col min="20" max="16384" width="9.28515625" style="2"/>
  </cols>
  <sheetData>
    <row r="1" spans="1:16" ht="16.5">
      <c r="A1" s="147" t="s">
        <v>99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</row>
    <row r="2" spans="1:16" ht="39" customHeight="1">
      <c r="A2" s="148" t="s">
        <v>225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</row>
    <row r="3" spans="1:16" ht="16.5">
      <c r="A3" s="1"/>
      <c r="N3" s="163"/>
      <c r="O3" s="163"/>
    </row>
    <row r="4" spans="1:16" ht="15" customHeight="1">
      <c r="A4" s="149" t="s">
        <v>0</v>
      </c>
      <c r="B4" s="9" t="s">
        <v>34</v>
      </c>
      <c r="C4" s="149" t="s">
        <v>230</v>
      </c>
      <c r="D4" s="149" t="s">
        <v>36</v>
      </c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4"/>
    </row>
    <row r="5" spans="1:16" ht="15" customHeight="1">
      <c r="A5" s="149"/>
      <c r="B5" s="9" t="s">
        <v>35</v>
      </c>
      <c r="C5" s="149"/>
      <c r="D5" s="7">
        <v>1</v>
      </c>
      <c r="E5" s="7">
        <v>2</v>
      </c>
      <c r="F5" s="7">
        <v>3</v>
      </c>
      <c r="G5" s="7">
        <v>4</v>
      </c>
      <c r="H5" s="7">
        <v>5</v>
      </c>
      <c r="I5" s="7">
        <v>6</v>
      </c>
      <c r="J5" s="7">
        <v>7</v>
      </c>
      <c r="K5" s="7">
        <v>8</v>
      </c>
      <c r="L5" s="7">
        <v>9</v>
      </c>
      <c r="M5" s="7">
        <v>10</v>
      </c>
      <c r="N5" s="7">
        <v>11</v>
      </c>
      <c r="O5" s="7">
        <v>12</v>
      </c>
      <c r="P5" s="31"/>
    </row>
    <row r="6" spans="1:16" ht="15.6" customHeight="1">
      <c r="A6" s="16" t="s">
        <v>9</v>
      </c>
      <c r="B6" s="23" t="s">
        <v>84</v>
      </c>
      <c r="C6" s="36">
        <f>'1A'!G8</f>
        <v>1906</v>
      </c>
      <c r="D6" s="36">
        <f>SUM(D7:D78)</f>
        <v>1023</v>
      </c>
      <c r="E6" s="36">
        <f t="shared" ref="E6:O6" si="0">SUM(E7:E78)</f>
        <v>845</v>
      </c>
      <c r="F6" s="36">
        <f t="shared" si="0"/>
        <v>201</v>
      </c>
      <c r="G6" s="36">
        <f t="shared" si="0"/>
        <v>219</v>
      </c>
      <c r="H6" s="36">
        <f t="shared" si="0"/>
        <v>353.01</v>
      </c>
      <c r="I6" s="36">
        <f t="shared" si="0"/>
        <v>198</v>
      </c>
      <c r="J6" s="36">
        <f t="shared" si="0"/>
        <v>397</v>
      </c>
      <c r="K6" s="36">
        <f t="shared" si="0"/>
        <v>265</v>
      </c>
      <c r="L6" s="36">
        <f t="shared" si="0"/>
        <v>283</v>
      </c>
      <c r="M6" s="36">
        <f t="shared" si="0"/>
        <v>203</v>
      </c>
      <c r="N6" s="36">
        <f t="shared" si="0"/>
        <v>286</v>
      </c>
      <c r="O6" s="36">
        <f t="shared" si="0"/>
        <v>261</v>
      </c>
    </row>
    <row r="7" spans="1:16" s="11" customFormat="1" ht="15.6" customHeight="1">
      <c r="A7" s="52">
        <v>1</v>
      </c>
      <c r="B7" s="67" t="s">
        <v>119</v>
      </c>
      <c r="C7" s="55">
        <f>'1A'!G9</f>
        <v>0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</row>
    <row r="8" spans="1:16" s="11" customFormat="1" ht="15.6" customHeight="1">
      <c r="A8" s="52">
        <v>2</v>
      </c>
      <c r="B8" s="67" t="s">
        <v>120</v>
      </c>
      <c r="C8" s="55">
        <f>'1A'!G10</f>
        <v>2</v>
      </c>
      <c r="D8" s="55">
        <v>2</v>
      </c>
      <c r="E8" s="55">
        <v>0</v>
      </c>
      <c r="F8" s="55">
        <v>0</v>
      </c>
      <c r="G8" s="55">
        <v>0</v>
      </c>
      <c r="H8" s="55">
        <v>0</v>
      </c>
      <c r="I8" s="55">
        <v>0</v>
      </c>
      <c r="J8" s="55">
        <v>0</v>
      </c>
      <c r="K8" s="55">
        <v>0</v>
      </c>
      <c r="L8" s="55">
        <v>0</v>
      </c>
      <c r="M8" s="55">
        <v>0</v>
      </c>
      <c r="N8" s="55">
        <v>0</v>
      </c>
      <c r="O8" s="55">
        <v>0</v>
      </c>
    </row>
    <row r="9" spans="1:16" s="11" customFormat="1" ht="15.6" customHeight="1">
      <c r="A9" s="52">
        <v>3</v>
      </c>
      <c r="B9" s="67" t="s">
        <v>121</v>
      </c>
      <c r="C9" s="55">
        <f>'1A'!G11</f>
        <v>0</v>
      </c>
      <c r="D9" s="55"/>
      <c r="E9" s="55"/>
      <c r="F9" s="55"/>
      <c r="G9" s="55"/>
      <c r="H9" s="55"/>
      <c r="I9" s="46"/>
      <c r="J9" s="43"/>
      <c r="K9" s="43"/>
      <c r="L9" s="43"/>
      <c r="M9" s="43"/>
      <c r="N9" s="43"/>
      <c r="O9" s="43"/>
    </row>
    <row r="10" spans="1:16" s="11" customFormat="1" ht="15.6" customHeight="1">
      <c r="A10" s="52">
        <v>4</v>
      </c>
      <c r="B10" s="67" t="s">
        <v>122</v>
      </c>
      <c r="C10" s="55">
        <f>'1A'!G12</f>
        <v>0</v>
      </c>
      <c r="D10" s="55"/>
      <c r="E10" s="55"/>
      <c r="F10" s="55"/>
      <c r="G10" s="55"/>
      <c r="H10" s="55"/>
      <c r="I10" s="46"/>
      <c r="J10" s="43"/>
      <c r="K10" s="43"/>
      <c r="L10" s="43"/>
      <c r="M10" s="43"/>
      <c r="N10" s="43"/>
      <c r="O10" s="43"/>
    </row>
    <row r="11" spans="1:16" s="11" customFormat="1" ht="15.6" customHeight="1">
      <c r="A11" s="52">
        <v>5</v>
      </c>
      <c r="B11" s="67" t="s">
        <v>123</v>
      </c>
      <c r="C11" s="55">
        <f>'1A'!G13</f>
        <v>4</v>
      </c>
      <c r="D11" s="55">
        <v>4</v>
      </c>
      <c r="E11" s="55">
        <v>4</v>
      </c>
      <c r="F11" s="55">
        <v>0</v>
      </c>
      <c r="G11" s="55">
        <v>0</v>
      </c>
      <c r="H11" s="55">
        <v>0</v>
      </c>
      <c r="I11" s="46">
        <v>0</v>
      </c>
      <c r="J11" s="43">
        <v>2</v>
      </c>
      <c r="K11" s="43">
        <v>0</v>
      </c>
      <c r="L11" s="43">
        <v>0</v>
      </c>
      <c r="M11" s="43">
        <v>0</v>
      </c>
      <c r="N11" s="43">
        <v>0</v>
      </c>
      <c r="O11" s="43">
        <v>0</v>
      </c>
    </row>
    <row r="12" spans="1:16" s="11" customFormat="1" ht="15.6" customHeight="1">
      <c r="A12" s="52">
        <v>6</v>
      </c>
      <c r="B12" s="67" t="s">
        <v>124</v>
      </c>
      <c r="C12" s="55">
        <f>'1A'!G14</f>
        <v>173</v>
      </c>
      <c r="D12" s="55">
        <v>166</v>
      </c>
      <c r="E12" s="55">
        <v>40</v>
      </c>
      <c r="F12" s="55">
        <v>15</v>
      </c>
      <c r="G12" s="55">
        <v>0</v>
      </c>
      <c r="H12" s="55">
        <v>0</v>
      </c>
      <c r="I12" s="46">
        <v>0</v>
      </c>
      <c r="J12" s="43">
        <v>25</v>
      </c>
      <c r="K12" s="43">
        <v>28</v>
      </c>
      <c r="L12" s="43">
        <v>0</v>
      </c>
      <c r="M12" s="43">
        <v>0</v>
      </c>
      <c r="N12" s="43">
        <v>4</v>
      </c>
      <c r="O12" s="43">
        <v>65</v>
      </c>
    </row>
    <row r="13" spans="1:16" s="11" customFormat="1" ht="15.6" customHeight="1">
      <c r="A13" s="52">
        <v>7</v>
      </c>
      <c r="B13" s="67" t="s">
        <v>125</v>
      </c>
      <c r="C13" s="55">
        <f>'1A'!G15</f>
        <v>17</v>
      </c>
      <c r="D13" s="55">
        <v>4</v>
      </c>
      <c r="E13" s="55">
        <v>17</v>
      </c>
      <c r="F13" s="55">
        <v>6</v>
      </c>
      <c r="G13" s="55">
        <v>1</v>
      </c>
      <c r="H13" s="55">
        <v>15</v>
      </c>
      <c r="I13" s="46">
        <v>8</v>
      </c>
      <c r="J13" s="43">
        <v>8</v>
      </c>
      <c r="K13" s="43">
        <v>7</v>
      </c>
      <c r="L13" s="43">
        <v>7</v>
      </c>
      <c r="M13" s="43">
        <v>6</v>
      </c>
      <c r="N13" s="43">
        <v>3</v>
      </c>
      <c r="O13" s="43">
        <v>3</v>
      </c>
    </row>
    <row r="14" spans="1:16" s="11" customFormat="1" ht="15.6" customHeight="1">
      <c r="A14" s="52">
        <v>8</v>
      </c>
      <c r="B14" s="67" t="s">
        <v>126</v>
      </c>
      <c r="C14" s="55">
        <f>'1A'!G16</f>
        <v>82</v>
      </c>
      <c r="D14" s="63">
        <v>8</v>
      </c>
      <c r="E14" s="25">
        <v>35</v>
      </c>
      <c r="F14" s="63">
        <v>10</v>
      </c>
      <c r="G14" s="63">
        <v>0</v>
      </c>
      <c r="H14" s="63">
        <v>27</v>
      </c>
      <c r="I14" s="63">
        <v>12</v>
      </c>
      <c r="J14" s="63">
        <v>6</v>
      </c>
      <c r="K14" s="63">
        <v>6</v>
      </c>
      <c r="L14" s="63">
        <v>0</v>
      </c>
      <c r="M14" s="63">
        <v>0</v>
      </c>
      <c r="N14" s="63">
        <v>0</v>
      </c>
      <c r="O14" s="63">
        <v>0</v>
      </c>
    </row>
    <row r="15" spans="1:16" s="11" customFormat="1" ht="15.6" customHeight="1">
      <c r="A15" s="52">
        <v>9</v>
      </c>
      <c r="B15" s="67" t="s">
        <v>127</v>
      </c>
      <c r="C15" s="55">
        <f>'1A'!G17</f>
        <v>210</v>
      </c>
      <c r="D15" s="55">
        <v>68</v>
      </c>
      <c r="E15" s="55">
        <v>45</v>
      </c>
      <c r="F15" s="55">
        <v>10</v>
      </c>
      <c r="G15" s="55">
        <v>0</v>
      </c>
      <c r="H15" s="55">
        <v>42</v>
      </c>
      <c r="I15" s="46">
        <v>13</v>
      </c>
      <c r="J15" s="43">
        <v>38</v>
      </c>
      <c r="K15" s="43">
        <v>19</v>
      </c>
      <c r="L15" s="43">
        <v>26</v>
      </c>
      <c r="M15" s="43">
        <v>23</v>
      </c>
      <c r="N15" s="43">
        <v>44</v>
      </c>
      <c r="O15" s="43">
        <v>40</v>
      </c>
    </row>
    <row r="16" spans="1:16" s="11" customFormat="1" ht="15.6" customHeight="1">
      <c r="A16" s="52">
        <v>10</v>
      </c>
      <c r="B16" s="67" t="s">
        <v>128</v>
      </c>
      <c r="C16" s="55">
        <f>'1A'!G18</f>
        <v>31</v>
      </c>
      <c r="D16" s="63">
        <v>15</v>
      </c>
      <c r="E16" s="63">
        <v>15</v>
      </c>
      <c r="F16" s="63">
        <v>0</v>
      </c>
      <c r="G16" s="63">
        <v>0</v>
      </c>
      <c r="H16" s="63">
        <v>1</v>
      </c>
      <c r="I16" s="63">
        <v>0</v>
      </c>
      <c r="J16" s="63">
        <v>2</v>
      </c>
      <c r="K16" s="63">
        <v>0</v>
      </c>
      <c r="L16" s="63">
        <v>2</v>
      </c>
      <c r="M16" s="63">
        <v>0</v>
      </c>
      <c r="N16" s="63">
        <v>24</v>
      </c>
      <c r="O16" s="63">
        <v>3</v>
      </c>
    </row>
    <row r="17" spans="1:15" s="11" customFormat="1" ht="15.6" customHeight="1">
      <c r="A17" s="52">
        <v>11</v>
      </c>
      <c r="B17" s="67" t="s">
        <v>129</v>
      </c>
      <c r="C17" s="55">
        <f>'1A'!G19</f>
        <v>0</v>
      </c>
      <c r="D17" s="55"/>
      <c r="E17" s="55"/>
      <c r="F17" s="55"/>
      <c r="G17" s="55"/>
      <c r="H17" s="55"/>
      <c r="I17" s="46"/>
      <c r="J17" s="43"/>
      <c r="K17" s="43"/>
      <c r="L17" s="43"/>
      <c r="M17" s="43"/>
      <c r="N17" s="43"/>
      <c r="O17" s="43"/>
    </row>
    <row r="18" spans="1:15" s="11" customFormat="1" ht="15.6" customHeight="1">
      <c r="A18" s="52">
        <v>12</v>
      </c>
      <c r="B18" s="67" t="s">
        <v>130</v>
      </c>
      <c r="C18" s="55">
        <f>'1A'!G20</f>
        <v>171</v>
      </c>
      <c r="D18" s="55">
        <v>0</v>
      </c>
      <c r="E18" s="55">
        <v>0</v>
      </c>
      <c r="F18" s="55">
        <v>1</v>
      </c>
      <c r="G18" s="55">
        <v>0</v>
      </c>
      <c r="H18" s="55">
        <v>5</v>
      </c>
      <c r="I18" s="55">
        <v>0</v>
      </c>
      <c r="J18" s="55">
        <v>87</v>
      </c>
      <c r="K18" s="55">
        <v>0</v>
      </c>
      <c r="L18" s="55">
        <v>87</v>
      </c>
      <c r="M18" s="55">
        <v>0</v>
      </c>
      <c r="N18" s="55">
        <v>0</v>
      </c>
      <c r="O18" s="55">
        <v>0</v>
      </c>
    </row>
    <row r="19" spans="1:15" s="11" customFormat="1" ht="15.6" customHeight="1">
      <c r="A19" s="52">
        <v>13</v>
      </c>
      <c r="B19" s="67" t="s">
        <v>131</v>
      </c>
      <c r="C19" s="55">
        <f>'1A'!G21</f>
        <v>0</v>
      </c>
      <c r="D19" s="55"/>
      <c r="E19" s="55"/>
      <c r="F19" s="55"/>
      <c r="G19" s="55"/>
      <c r="H19" s="55"/>
      <c r="I19" s="46"/>
      <c r="J19" s="43"/>
      <c r="K19" s="43"/>
      <c r="L19" s="43"/>
      <c r="M19" s="43"/>
      <c r="N19" s="43"/>
      <c r="O19" s="43"/>
    </row>
    <row r="20" spans="1:15" s="11" customFormat="1" ht="15.6" customHeight="1">
      <c r="A20" s="52">
        <v>14</v>
      </c>
      <c r="B20" s="67" t="s">
        <v>132</v>
      </c>
      <c r="C20" s="55">
        <f>'1A'!G22</f>
        <v>0</v>
      </c>
      <c r="D20" s="55"/>
      <c r="E20" s="55"/>
      <c r="F20" s="55"/>
      <c r="G20" s="55"/>
      <c r="H20" s="55"/>
      <c r="I20" s="46"/>
      <c r="J20" s="43"/>
      <c r="K20" s="43"/>
      <c r="L20" s="43"/>
      <c r="M20" s="43"/>
      <c r="N20" s="43"/>
      <c r="O20" s="43"/>
    </row>
    <row r="21" spans="1:15" s="11" customFormat="1" ht="15.6" customHeight="1">
      <c r="A21" s="52">
        <v>15</v>
      </c>
      <c r="B21" s="67" t="s">
        <v>133</v>
      </c>
      <c r="C21" s="55">
        <f>'1A'!G23</f>
        <v>76</v>
      </c>
      <c r="D21" s="55">
        <v>52</v>
      </c>
      <c r="E21" s="55">
        <v>63</v>
      </c>
      <c r="F21" s="55">
        <v>0</v>
      </c>
      <c r="G21" s="55">
        <v>20</v>
      </c>
      <c r="H21" s="55">
        <v>65</v>
      </c>
      <c r="I21" s="46">
        <v>0</v>
      </c>
      <c r="J21" s="43">
        <v>14</v>
      </c>
      <c r="K21" s="43">
        <v>0</v>
      </c>
      <c r="L21" s="43">
        <v>9</v>
      </c>
      <c r="M21" s="43">
        <v>15</v>
      </c>
      <c r="N21" s="43">
        <v>7</v>
      </c>
      <c r="O21" s="43">
        <v>1</v>
      </c>
    </row>
    <row r="22" spans="1:15" s="11" customFormat="1" ht="15.6" customHeight="1">
      <c r="A22" s="52">
        <v>16</v>
      </c>
      <c r="B22" s="67" t="s">
        <v>134</v>
      </c>
      <c r="C22" s="55">
        <f>'1A'!G24</f>
        <v>139</v>
      </c>
      <c r="D22" s="55">
        <v>96</v>
      </c>
      <c r="E22" s="55">
        <v>67</v>
      </c>
      <c r="F22" s="55">
        <v>14</v>
      </c>
      <c r="G22" s="55">
        <v>0</v>
      </c>
      <c r="H22" s="55">
        <v>61</v>
      </c>
      <c r="I22" s="46">
        <v>23</v>
      </c>
      <c r="J22" s="43">
        <v>61</v>
      </c>
      <c r="K22" s="43">
        <v>34</v>
      </c>
      <c r="L22" s="43">
        <v>44</v>
      </c>
      <c r="M22" s="43">
        <v>40</v>
      </c>
      <c r="N22" s="43">
        <v>62</v>
      </c>
      <c r="O22" s="43">
        <v>57</v>
      </c>
    </row>
    <row r="23" spans="1:15" s="11" customFormat="1" ht="15.6" customHeight="1">
      <c r="A23" s="52">
        <v>17</v>
      </c>
      <c r="B23" s="67" t="s">
        <v>135</v>
      </c>
      <c r="C23" s="55">
        <f>'1A'!G25</f>
        <v>0</v>
      </c>
      <c r="D23" s="55"/>
      <c r="E23" s="55"/>
      <c r="F23" s="55"/>
      <c r="G23" s="55"/>
      <c r="H23" s="55"/>
      <c r="I23" s="46"/>
      <c r="J23" s="43"/>
      <c r="K23" s="43"/>
      <c r="L23" s="43"/>
      <c r="M23" s="43"/>
      <c r="N23" s="43"/>
      <c r="O23" s="43"/>
    </row>
    <row r="24" spans="1:15" s="11" customFormat="1" ht="15.6" customHeight="1">
      <c r="A24" s="52">
        <v>18</v>
      </c>
      <c r="B24" s="67" t="s">
        <v>136</v>
      </c>
      <c r="C24" s="55">
        <f>'1A'!G26</f>
        <v>8</v>
      </c>
      <c r="D24" s="55">
        <v>6</v>
      </c>
      <c r="E24" s="55">
        <v>6</v>
      </c>
      <c r="F24" s="55">
        <v>0</v>
      </c>
      <c r="G24" s="55">
        <v>0</v>
      </c>
      <c r="H24" s="55">
        <v>0</v>
      </c>
      <c r="I24" s="55">
        <v>0</v>
      </c>
      <c r="J24" s="55">
        <v>6</v>
      </c>
      <c r="K24" s="55">
        <v>0</v>
      </c>
      <c r="L24" s="55">
        <v>0</v>
      </c>
      <c r="M24" s="55">
        <v>0</v>
      </c>
      <c r="N24" s="55">
        <v>0</v>
      </c>
      <c r="O24" s="55">
        <v>0</v>
      </c>
    </row>
    <row r="25" spans="1:15" s="11" customFormat="1" ht="15.6" customHeight="1">
      <c r="A25" s="52">
        <v>19</v>
      </c>
      <c r="B25" s="67" t="s">
        <v>137</v>
      </c>
      <c r="C25" s="55">
        <f>'1A'!G27</f>
        <v>31</v>
      </c>
      <c r="D25" s="55">
        <v>16</v>
      </c>
      <c r="E25" s="55">
        <v>9</v>
      </c>
      <c r="F25" s="55">
        <v>1</v>
      </c>
      <c r="G25" s="55">
        <v>20</v>
      </c>
      <c r="H25" s="55">
        <v>1.01</v>
      </c>
      <c r="I25" s="55">
        <v>1</v>
      </c>
      <c r="J25" s="55">
        <v>2</v>
      </c>
      <c r="K25" s="55">
        <v>4</v>
      </c>
      <c r="L25" s="55">
        <v>0</v>
      </c>
      <c r="M25" s="55">
        <v>3</v>
      </c>
      <c r="N25" s="55">
        <v>1</v>
      </c>
      <c r="O25" s="55">
        <v>3</v>
      </c>
    </row>
    <row r="26" spans="1:15" s="11" customFormat="1" ht="15.6" customHeight="1">
      <c r="A26" s="52">
        <v>20</v>
      </c>
      <c r="B26" s="67" t="s">
        <v>138</v>
      </c>
      <c r="C26" s="55">
        <f>'1A'!G28</f>
        <v>0</v>
      </c>
      <c r="D26" s="55"/>
      <c r="E26" s="55"/>
      <c r="F26" s="55"/>
      <c r="G26" s="55"/>
      <c r="H26" s="55"/>
      <c r="I26" s="46"/>
      <c r="J26" s="43"/>
      <c r="K26" s="43"/>
      <c r="L26" s="43"/>
      <c r="M26" s="43"/>
      <c r="N26" s="43"/>
      <c r="O26" s="43"/>
    </row>
    <row r="27" spans="1:15" s="11" customFormat="1" ht="15.6" customHeight="1">
      <c r="A27" s="52">
        <v>21</v>
      </c>
      <c r="B27" s="67" t="s">
        <v>139</v>
      </c>
      <c r="C27" s="55">
        <f>'1A'!G29</f>
        <v>30</v>
      </c>
      <c r="D27" s="55">
        <v>30</v>
      </c>
      <c r="E27" s="55">
        <v>5</v>
      </c>
      <c r="F27" s="43">
        <v>0</v>
      </c>
      <c r="G27" s="43">
        <v>0</v>
      </c>
      <c r="H27" s="43">
        <v>0</v>
      </c>
      <c r="I27" s="43">
        <v>0</v>
      </c>
      <c r="J27" s="43">
        <v>0</v>
      </c>
      <c r="K27" s="43">
        <v>0</v>
      </c>
      <c r="L27" s="43">
        <v>0</v>
      </c>
      <c r="M27" s="43">
        <v>0</v>
      </c>
      <c r="N27" s="43">
        <v>3</v>
      </c>
      <c r="O27" s="43">
        <v>4</v>
      </c>
    </row>
    <row r="28" spans="1:15" s="11" customFormat="1" ht="15.6" customHeight="1">
      <c r="A28" s="52">
        <v>22</v>
      </c>
      <c r="B28" s="67" t="s">
        <v>140</v>
      </c>
      <c r="C28" s="55">
        <f>'1A'!G30</f>
        <v>0</v>
      </c>
      <c r="D28" s="55"/>
      <c r="E28" s="55"/>
      <c r="F28" s="55"/>
      <c r="G28" s="55"/>
      <c r="H28" s="55"/>
      <c r="I28" s="46"/>
      <c r="J28" s="43"/>
      <c r="K28" s="43"/>
      <c r="L28" s="43"/>
      <c r="M28" s="43"/>
      <c r="N28" s="43"/>
      <c r="O28" s="43"/>
    </row>
    <row r="29" spans="1:15" s="11" customFormat="1" ht="15.6" customHeight="1">
      <c r="A29" s="52">
        <v>23</v>
      </c>
      <c r="B29" s="67" t="s">
        <v>141</v>
      </c>
      <c r="C29" s="55">
        <f>'1A'!G31</f>
        <v>6</v>
      </c>
      <c r="D29" s="55">
        <v>6</v>
      </c>
      <c r="E29" s="55">
        <v>0</v>
      </c>
      <c r="F29" s="55">
        <v>0</v>
      </c>
      <c r="G29" s="55">
        <v>0</v>
      </c>
      <c r="H29" s="55">
        <v>0</v>
      </c>
      <c r="I29" s="46">
        <v>0</v>
      </c>
      <c r="J29" s="43">
        <v>0</v>
      </c>
      <c r="K29" s="43">
        <v>0</v>
      </c>
      <c r="L29" s="43">
        <v>0</v>
      </c>
      <c r="M29" s="43">
        <v>0</v>
      </c>
      <c r="N29" s="43">
        <v>4</v>
      </c>
      <c r="O29" s="43">
        <v>2</v>
      </c>
    </row>
    <row r="30" spans="1:15" s="11" customFormat="1" ht="15.6" customHeight="1">
      <c r="A30" s="52">
        <v>24</v>
      </c>
      <c r="B30" s="67" t="s">
        <v>142</v>
      </c>
      <c r="C30" s="55">
        <f>'1A'!G32</f>
        <v>47</v>
      </c>
      <c r="D30" s="55">
        <v>31</v>
      </c>
      <c r="E30" s="55">
        <v>22</v>
      </c>
      <c r="F30" s="55">
        <v>8</v>
      </c>
      <c r="G30" s="55">
        <v>0</v>
      </c>
      <c r="H30" s="55">
        <v>16</v>
      </c>
      <c r="I30" s="55">
        <v>4</v>
      </c>
      <c r="J30" s="55">
        <v>29</v>
      </c>
      <c r="K30" s="55">
        <v>32</v>
      </c>
      <c r="L30" s="55">
        <v>1</v>
      </c>
      <c r="M30" s="55">
        <v>14</v>
      </c>
      <c r="N30" s="55">
        <v>1</v>
      </c>
      <c r="O30" s="55">
        <v>3</v>
      </c>
    </row>
    <row r="31" spans="1:15" s="11" customFormat="1" ht="15.6" customHeight="1">
      <c r="A31" s="52">
        <v>25</v>
      </c>
      <c r="B31" s="67" t="s">
        <v>143</v>
      </c>
      <c r="C31" s="55">
        <f>'1A'!G33</f>
        <v>0</v>
      </c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</row>
    <row r="32" spans="1:15" s="11" customFormat="1" ht="15.6" customHeight="1">
      <c r="A32" s="52">
        <v>26</v>
      </c>
      <c r="B32" s="67" t="s">
        <v>144</v>
      </c>
      <c r="C32" s="55">
        <f>'1A'!G34</f>
        <v>27</v>
      </c>
      <c r="D32" s="55">
        <v>21</v>
      </c>
      <c r="E32" s="55">
        <v>24</v>
      </c>
      <c r="F32" s="55">
        <v>7</v>
      </c>
      <c r="G32" s="55">
        <v>22</v>
      </c>
      <c r="H32" s="55">
        <v>19</v>
      </c>
      <c r="I32" s="55">
        <v>2</v>
      </c>
      <c r="J32" s="55">
        <v>7</v>
      </c>
      <c r="K32" s="55">
        <v>6</v>
      </c>
      <c r="L32" s="55">
        <v>5</v>
      </c>
      <c r="M32" s="55">
        <v>0</v>
      </c>
      <c r="N32" s="55">
        <v>10</v>
      </c>
      <c r="O32" s="55">
        <v>16</v>
      </c>
    </row>
    <row r="33" spans="1:15" s="11" customFormat="1" ht="15.6" customHeight="1">
      <c r="A33" s="52">
        <v>27</v>
      </c>
      <c r="B33" s="67" t="s">
        <v>145</v>
      </c>
      <c r="C33" s="55">
        <f>'1A'!G35</f>
        <v>5</v>
      </c>
      <c r="D33" s="55">
        <v>3</v>
      </c>
      <c r="E33" s="55">
        <v>5</v>
      </c>
      <c r="F33" s="55">
        <v>0</v>
      </c>
      <c r="G33" s="55">
        <v>5</v>
      </c>
      <c r="H33" s="55">
        <v>1</v>
      </c>
      <c r="I33" s="55">
        <v>2</v>
      </c>
      <c r="J33" s="55">
        <v>5</v>
      </c>
      <c r="K33" s="55"/>
      <c r="L33" s="55"/>
      <c r="M33" s="55"/>
      <c r="N33" s="55"/>
      <c r="O33" s="55"/>
    </row>
    <row r="34" spans="1:15" s="11" customFormat="1" ht="15.6" customHeight="1">
      <c r="A34" s="52">
        <v>28</v>
      </c>
      <c r="B34" s="67" t="s">
        <v>146</v>
      </c>
      <c r="C34" s="55">
        <f>'1A'!G36</f>
        <v>14</v>
      </c>
      <c r="D34" s="55">
        <v>3</v>
      </c>
      <c r="E34" s="55">
        <v>0</v>
      </c>
      <c r="F34" s="55">
        <v>0</v>
      </c>
      <c r="G34" s="55">
        <v>3</v>
      </c>
      <c r="H34" s="55">
        <v>4</v>
      </c>
      <c r="I34" s="55">
        <v>2</v>
      </c>
      <c r="J34" s="55">
        <v>3</v>
      </c>
      <c r="K34" s="55">
        <v>1</v>
      </c>
      <c r="L34" s="55">
        <v>1</v>
      </c>
      <c r="M34" s="55">
        <v>4</v>
      </c>
      <c r="N34" s="55">
        <v>0</v>
      </c>
      <c r="O34" s="55">
        <v>0</v>
      </c>
    </row>
    <row r="35" spans="1:15" s="11" customFormat="1" ht="15.6" customHeight="1">
      <c r="A35" s="52">
        <v>29</v>
      </c>
      <c r="B35" s="67" t="s">
        <v>147</v>
      </c>
      <c r="C35" s="55">
        <f>'1A'!G37</f>
        <v>161</v>
      </c>
      <c r="D35" s="55">
        <v>89</v>
      </c>
      <c r="E35" s="55">
        <v>65</v>
      </c>
      <c r="F35" s="55">
        <v>3</v>
      </c>
      <c r="G35" s="55">
        <v>1</v>
      </c>
      <c r="H35" s="55">
        <v>14</v>
      </c>
      <c r="I35" s="55">
        <v>7</v>
      </c>
      <c r="J35" s="55">
        <v>37</v>
      </c>
      <c r="K35" s="55">
        <v>10</v>
      </c>
      <c r="L35" s="55">
        <v>34</v>
      </c>
      <c r="M35" s="55">
        <v>22</v>
      </c>
      <c r="N35" s="55">
        <v>16</v>
      </c>
      <c r="O35" s="55">
        <v>24</v>
      </c>
    </row>
    <row r="36" spans="1:15" s="11" customFormat="1" ht="15.6" customHeight="1">
      <c r="A36" s="52">
        <v>30</v>
      </c>
      <c r="B36" s="67" t="s">
        <v>148</v>
      </c>
      <c r="C36" s="55">
        <f>'1A'!G38</f>
        <v>10</v>
      </c>
      <c r="D36" s="55">
        <v>0</v>
      </c>
      <c r="E36" s="55">
        <v>10</v>
      </c>
      <c r="F36" s="55">
        <v>10</v>
      </c>
      <c r="G36" s="55">
        <v>10</v>
      </c>
      <c r="H36" s="55">
        <v>0</v>
      </c>
      <c r="I36" s="55">
        <v>9</v>
      </c>
      <c r="J36" s="55">
        <v>10</v>
      </c>
      <c r="K36" s="55">
        <v>0</v>
      </c>
      <c r="L36" s="55">
        <v>10</v>
      </c>
      <c r="M36" s="55">
        <v>9</v>
      </c>
      <c r="N36" s="55">
        <v>0</v>
      </c>
      <c r="O36" s="55">
        <v>5</v>
      </c>
    </row>
    <row r="37" spans="1:15" s="11" customFormat="1" ht="15.6" customHeight="1">
      <c r="A37" s="52">
        <v>31</v>
      </c>
      <c r="B37" s="67" t="s">
        <v>149</v>
      </c>
      <c r="C37" s="55">
        <f>'1A'!G39</f>
        <v>28</v>
      </c>
      <c r="D37" s="55">
        <v>17</v>
      </c>
      <c r="E37" s="55">
        <v>9</v>
      </c>
      <c r="F37" s="55">
        <v>7</v>
      </c>
      <c r="G37" s="55">
        <v>6</v>
      </c>
      <c r="H37" s="55">
        <v>7</v>
      </c>
      <c r="I37" s="55">
        <v>9</v>
      </c>
      <c r="J37" s="55">
        <v>13</v>
      </c>
      <c r="K37" s="55">
        <v>4</v>
      </c>
      <c r="L37" s="55">
        <v>4</v>
      </c>
      <c r="M37" s="55">
        <v>2</v>
      </c>
      <c r="N37" s="55">
        <v>3</v>
      </c>
      <c r="O37" s="55">
        <v>4</v>
      </c>
    </row>
    <row r="38" spans="1:15" s="11" customFormat="1" ht="15.6" customHeight="1">
      <c r="A38" s="52">
        <v>32</v>
      </c>
      <c r="B38" s="67" t="s">
        <v>150</v>
      </c>
      <c r="C38" s="55">
        <f>'1A'!G40</f>
        <v>10</v>
      </c>
      <c r="D38" s="55">
        <v>6</v>
      </c>
      <c r="E38" s="55">
        <v>1</v>
      </c>
      <c r="F38" s="55">
        <v>0</v>
      </c>
      <c r="G38" s="55">
        <v>1</v>
      </c>
      <c r="H38" s="55">
        <v>2</v>
      </c>
      <c r="I38" s="55">
        <v>0</v>
      </c>
      <c r="J38" s="55">
        <v>0</v>
      </c>
      <c r="K38" s="55">
        <v>0</v>
      </c>
      <c r="L38" s="55">
        <v>0</v>
      </c>
      <c r="M38" s="55">
        <v>1</v>
      </c>
      <c r="N38" s="55">
        <v>5</v>
      </c>
      <c r="O38" s="55">
        <v>0</v>
      </c>
    </row>
    <row r="39" spans="1:15" s="11" customFormat="1" ht="15.6" customHeight="1">
      <c r="A39" s="52">
        <v>33</v>
      </c>
      <c r="B39" s="67" t="s">
        <v>151</v>
      </c>
      <c r="C39" s="55">
        <f>'1A'!G41</f>
        <v>6</v>
      </c>
      <c r="D39" s="55"/>
      <c r="E39" s="55">
        <v>2</v>
      </c>
      <c r="F39" s="55"/>
      <c r="G39" s="55"/>
      <c r="H39" s="55">
        <v>1</v>
      </c>
      <c r="I39" s="55"/>
      <c r="J39" s="55"/>
      <c r="K39" s="55"/>
      <c r="L39" s="55">
        <v>1</v>
      </c>
      <c r="M39" s="55">
        <v>1</v>
      </c>
      <c r="N39" s="55">
        <v>3</v>
      </c>
      <c r="O39" s="55">
        <v>3</v>
      </c>
    </row>
    <row r="40" spans="1:15" s="11" customFormat="1" ht="15.6" customHeight="1">
      <c r="A40" s="52">
        <v>34</v>
      </c>
      <c r="B40" s="67" t="s">
        <v>152</v>
      </c>
      <c r="C40" s="55">
        <f>'1A'!G42</f>
        <v>0</v>
      </c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</row>
    <row r="41" spans="1:15" s="11" customFormat="1" ht="15.6" customHeight="1">
      <c r="A41" s="52">
        <v>35</v>
      </c>
      <c r="B41" s="67" t="s">
        <v>153</v>
      </c>
      <c r="C41" s="55">
        <f>'1A'!G43</f>
        <v>17</v>
      </c>
      <c r="D41" s="55">
        <v>16</v>
      </c>
      <c r="E41" s="55">
        <v>15</v>
      </c>
      <c r="F41" s="55">
        <v>1</v>
      </c>
      <c r="G41" s="55">
        <v>17</v>
      </c>
      <c r="H41" s="55"/>
      <c r="I41" s="55">
        <v>16</v>
      </c>
      <c r="J41" s="55">
        <v>10</v>
      </c>
      <c r="K41" s="55"/>
      <c r="L41" s="55"/>
      <c r="M41" s="55">
        <v>10</v>
      </c>
      <c r="N41" s="55">
        <v>17</v>
      </c>
      <c r="O41" s="55">
        <v>4</v>
      </c>
    </row>
    <row r="42" spans="1:15" s="11" customFormat="1" ht="15.6" customHeight="1">
      <c r="A42" s="52">
        <v>36</v>
      </c>
      <c r="B42" s="67" t="s">
        <v>154</v>
      </c>
      <c r="C42" s="55">
        <f>'1A'!G44</f>
        <v>21</v>
      </c>
      <c r="D42" s="107">
        <v>21</v>
      </c>
      <c r="E42" s="107">
        <v>21</v>
      </c>
      <c r="F42" s="107">
        <v>21</v>
      </c>
      <c r="G42" s="107"/>
      <c r="H42" s="107"/>
      <c r="I42" s="107"/>
      <c r="J42" s="107"/>
      <c r="K42" s="107"/>
      <c r="L42" s="107"/>
      <c r="M42" s="107"/>
      <c r="N42" s="107"/>
      <c r="O42" s="107"/>
    </row>
    <row r="43" spans="1:15" s="11" customFormat="1" ht="15.6" customHeight="1">
      <c r="A43" s="52">
        <v>37</v>
      </c>
      <c r="B43" s="67" t="s">
        <v>155</v>
      </c>
      <c r="C43" s="55">
        <f>'1A'!G45</f>
        <v>0</v>
      </c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</row>
    <row r="44" spans="1:15" s="11" customFormat="1" ht="15.6" customHeight="1">
      <c r="A44" s="52">
        <v>38</v>
      </c>
      <c r="B44" s="67" t="s">
        <v>156</v>
      </c>
      <c r="C44" s="55">
        <f>'1A'!G46</f>
        <v>0</v>
      </c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</row>
    <row r="45" spans="1:15" s="11" customFormat="1" ht="15.6" customHeight="1">
      <c r="A45" s="52">
        <v>39</v>
      </c>
      <c r="B45" s="67" t="s">
        <v>157</v>
      </c>
      <c r="C45" s="55">
        <f>'1A'!G47</f>
        <v>0</v>
      </c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107"/>
      <c r="O45" s="107"/>
    </row>
    <row r="46" spans="1:15" s="11" customFormat="1" ht="15.6" customHeight="1">
      <c r="A46" s="52">
        <v>40</v>
      </c>
      <c r="B46" s="67" t="s">
        <v>158</v>
      </c>
      <c r="C46" s="55">
        <f>'1A'!G48</f>
        <v>0</v>
      </c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7"/>
      <c r="O46" s="107"/>
    </row>
    <row r="47" spans="1:15" s="11" customFormat="1" ht="15.6" customHeight="1">
      <c r="A47" s="52">
        <v>41</v>
      </c>
      <c r="B47" s="67" t="s">
        <v>159</v>
      </c>
      <c r="C47" s="55">
        <f>'1A'!G49</f>
        <v>20</v>
      </c>
      <c r="D47" s="107">
        <v>14</v>
      </c>
      <c r="E47" s="107">
        <v>15</v>
      </c>
      <c r="F47" s="107">
        <v>0</v>
      </c>
      <c r="G47" s="107">
        <v>0</v>
      </c>
      <c r="H47" s="107">
        <v>15</v>
      </c>
      <c r="I47" s="107">
        <v>0</v>
      </c>
      <c r="J47" s="107">
        <v>0</v>
      </c>
      <c r="K47" s="107">
        <v>1</v>
      </c>
      <c r="L47" s="107">
        <v>2</v>
      </c>
      <c r="M47" s="107">
        <v>0</v>
      </c>
      <c r="N47" s="107">
        <v>3</v>
      </c>
      <c r="O47" s="107">
        <v>6</v>
      </c>
    </row>
    <row r="48" spans="1:15" s="11" customFormat="1" ht="15.6" customHeight="1">
      <c r="A48" s="52">
        <v>42</v>
      </c>
      <c r="B48" s="67" t="s">
        <v>160</v>
      </c>
      <c r="C48" s="55">
        <f>'1A'!G50</f>
        <v>36</v>
      </c>
      <c r="D48" s="107">
        <v>11</v>
      </c>
      <c r="E48" s="107">
        <v>21</v>
      </c>
      <c r="F48" s="107">
        <v>0</v>
      </c>
      <c r="G48" s="107">
        <v>14</v>
      </c>
      <c r="H48" s="107">
        <v>0</v>
      </c>
      <c r="I48" s="107">
        <v>4</v>
      </c>
      <c r="J48" s="107">
        <v>3</v>
      </c>
      <c r="K48" s="107">
        <v>10</v>
      </c>
      <c r="L48" s="107">
        <v>0</v>
      </c>
      <c r="M48" s="107">
        <v>0</v>
      </c>
      <c r="N48" s="107">
        <v>0</v>
      </c>
      <c r="O48" s="107">
        <v>1</v>
      </c>
    </row>
    <row r="49" spans="1:15" s="11" customFormat="1" ht="15.6" customHeight="1">
      <c r="A49" s="52">
        <v>43</v>
      </c>
      <c r="B49" s="67" t="s">
        <v>161</v>
      </c>
      <c r="C49" s="55">
        <f>'1A'!G51</f>
        <v>6</v>
      </c>
      <c r="D49" s="107">
        <v>1</v>
      </c>
      <c r="E49" s="107">
        <v>2</v>
      </c>
      <c r="F49" s="107">
        <v>0</v>
      </c>
      <c r="G49" s="107">
        <v>4</v>
      </c>
      <c r="H49" s="107">
        <v>0</v>
      </c>
      <c r="I49" s="107">
        <v>0</v>
      </c>
      <c r="J49" s="107">
        <v>0</v>
      </c>
      <c r="K49" s="107">
        <v>0</v>
      </c>
      <c r="L49" s="107">
        <v>0</v>
      </c>
      <c r="M49" s="107">
        <v>1</v>
      </c>
      <c r="N49" s="107">
        <v>3</v>
      </c>
      <c r="O49" s="107">
        <v>0</v>
      </c>
    </row>
    <row r="50" spans="1:15" s="11" customFormat="1" ht="15.6" customHeight="1">
      <c r="A50" s="52">
        <v>44</v>
      </c>
      <c r="B50" s="67" t="s">
        <v>162</v>
      </c>
      <c r="C50" s="55">
        <f>'1A'!G52</f>
        <v>0</v>
      </c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</row>
    <row r="51" spans="1:15" s="11" customFormat="1" ht="15.6" customHeight="1">
      <c r="A51" s="52">
        <v>45</v>
      </c>
      <c r="B51" s="67" t="s">
        <v>163</v>
      </c>
      <c r="C51" s="55">
        <f>'1A'!G53</f>
        <v>0</v>
      </c>
      <c r="D51" s="107"/>
      <c r="E51" s="107"/>
      <c r="F51" s="107"/>
      <c r="G51" s="107"/>
      <c r="H51" s="107"/>
      <c r="I51" s="107"/>
      <c r="J51" s="107"/>
      <c r="K51" s="107"/>
      <c r="L51" s="107"/>
      <c r="M51" s="107"/>
      <c r="N51" s="107"/>
      <c r="O51" s="107"/>
    </row>
    <row r="52" spans="1:15" s="11" customFormat="1" ht="15.6" customHeight="1">
      <c r="A52" s="52">
        <v>46</v>
      </c>
      <c r="B52" s="67" t="s">
        <v>164</v>
      </c>
      <c r="C52" s="55">
        <f>'1A'!G54</f>
        <v>89</v>
      </c>
      <c r="D52" s="107">
        <v>64</v>
      </c>
      <c r="E52" s="107">
        <v>27</v>
      </c>
      <c r="F52" s="107">
        <v>0</v>
      </c>
      <c r="G52" s="107">
        <v>0</v>
      </c>
      <c r="H52" s="107">
        <v>32</v>
      </c>
      <c r="I52" s="107">
        <v>1</v>
      </c>
      <c r="J52" s="107">
        <v>2</v>
      </c>
      <c r="K52" s="107">
        <v>5</v>
      </c>
      <c r="L52" s="107">
        <v>0</v>
      </c>
      <c r="M52" s="107">
        <v>10</v>
      </c>
      <c r="N52" s="107">
        <v>10</v>
      </c>
      <c r="O52" s="107">
        <v>1</v>
      </c>
    </row>
    <row r="53" spans="1:15" s="11" customFormat="1" ht="15.6" customHeight="1">
      <c r="A53" s="52">
        <v>47</v>
      </c>
      <c r="B53" s="67" t="s">
        <v>165</v>
      </c>
      <c r="C53" s="55">
        <f>'1A'!G55</f>
        <v>0</v>
      </c>
      <c r="D53" s="107"/>
      <c r="E53" s="107"/>
      <c r="F53" s="107"/>
      <c r="G53" s="107"/>
      <c r="H53" s="107"/>
      <c r="I53" s="107"/>
      <c r="J53" s="107"/>
      <c r="K53" s="107"/>
      <c r="L53" s="107"/>
      <c r="M53" s="107"/>
      <c r="N53" s="107"/>
      <c r="O53" s="107"/>
    </row>
    <row r="54" spans="1:15" s="11" customFormat="1" ht="15.6" customHeight="1">
      <c r="A54" s="52">
        <v>48</v>
      </c>
      <c r="B54" s="67" t="s">
        <v>166</v>
      </c>
      <c r="C54" s="55">
        <f>'1A'!G56</f>
        <v>85</v>
      </c>
      <c r="D54" s="107">
        <v>55</v>
      </c>
      <c r="E54" s="107">
        <v>44</v>
      </c>
      <c r="F54" s="107">
        <v>5</v>
      </c>
      <c r="G54" s="107">
        <v>7</v>
      </c>
      <c r="H54" s="107">
        <v>8</v>
      </c>
      <c r="I54" s="107">
        <v>0</v>
      </c>
      <c r="J54" s="107">
        <v>6</v>
      </c>
      <c r="K54" s="107">
        <v>8</v>
      </c>
      <c r="L54" s="107">
        <v>10</v>
      </c>
      <c r="M54" s="107">
        <v>1</v>
      </c>
      <c r="N54" s="107">
        <v>23</v>
      </c>
      <c r="O54" s="107">
        <v>3</v>
      </c>
    </row>
    <row r="55" spans="1:15" s="11" customFormat="1" ht="15.6" customHeight="1">
      <c r="A55" s="52">
        <v>49</v>
      </c>
      <c r="B55" s="67" t="s">
        <v>167</v>
      </c>
      <c r="C55" s="55">
        <f>'1A'!G57</f>
        <v>0</v>
      </c>
      <c r="D55" s="107"/>
      <c r="E55" s="107"/>
      <c r="F55" s="107"/>
      <c r="G55" s="107"/>
      <c r="H55" s="107"/>
      <c r="I55" s="107"/>
      <c r="J55" s="107"/>
      <c r="K55" s="107"/>
      <c r="L55" s="107"/>
      <c r="M55" s="107"/>
      <c r="N55" s="107"/>
      <c r="O55" s="107"/>
    </row>
    <row r="56" spans="1:15" s="11" customFormat="1" ht="15.6" customHeight="1">
      <c r="A56" s="52">
        <v>50</v>
      </c>
      <c r="B56" s="67" t="s">
        <v>168</v>
      </c>
      <c r="C56" s="55">
        <f>'1A'!G58</f>
        <v>0</v>
      </c>
      <c r="D56" s="107"/>
      <c r="E56" s="107"/>
      <c r="F56" s="107"/>
      <c r="G56" s="107"/>
      <c r="H56" s="107"/>
      <c r="I56" s="107"/>
      <c r="J56" s="107"/>
      <c r="K56" s="107"/>
      <c r="L56" s="107"/>
      <c r="M56" s="107"/>
      <c r="N56" s="107"/>
      <c r="O56" s="107"/>
    </row>
    <row r="57" spans="1:15" s="11" customFormat="1" ht="15.6" customHeight="1">
      <c r="A57" s="52">
        <v>51</v>
      </c>
      <c r="B57" s="67" t="s">
        <v>169</v>
      </c>
      <c r="C57" s="55">
        <f>'1A'!G59</f>
        <v>25</v>
      </c>
      <c r="D57" s="107">
        <v>11</v>
      </c>
      <c r="E57" s="107">
        <v>10</v>
      </c>
      <c r="F57" s="107">
        <v>0</v>
      </c>
      <c r="G57" s="107">
        <v>0</v>
      </c>
      <c r="H57" s="107">
        <v>4</v>
      </c>
      <c r="I57" s="107">
        <v>1</v>
      </c>
      <c r="J57" s="107">
        <v>0</v>
      </c>
      <c r="K57" s="107">
        <v>0</v>
      </c>
      <c r="L57" s="107">
        <v>0</v>
      </c>
      <c r="M57" s="107">
        <v>0</v>
      </c>
      <c r="N57" s="107">
        <v>5</v>
      </c>
      <c r="O57" s="107">
        <v>0</v>
      </c>
    </row>
    <row r="58" spans="1:15" s="11" customFormat="1" ht="15.6" customHeight="1">
      <c r="A58" s="52">
        <v>52</v>
      </c>
      <c r="B58" s="67" t="s">
        <v>170</v>
      </c>
      <c r="C58" s="55">
        <f>'1A'!G60</f>
        <v>12</v>
      </c>
      <c r="D58" s="107">
        <v>8</v>
      </c>
      <c r="E58" s="107">
        <v>7</v>
      </c>
      <c r="F58" s="107">
        <v>0</v>
      </c>
      <c r="G58" s="107">
        <v>0</v>
      </c>
      <c r="H58" s="107">
        <v>10</v>
      </c>
      <c r="I58" s="107">
        <v>0</v>
      </c>
      <c r="J58" s="107">
        <v>10</v>
      </c>
      <c r="K58" s="107">
        <v>9</v>
      </c>
      <c r="L58" s="107">
        <v>0</v>
      </c>
      <c r="M58" s="107">
        <v>0</v>
      </c>
      <c r="N58" s="107">
        <v>0</v>
      </c>
      <c r="O58" s="107">
        <v>7</v>
      </c>
    </row>
    <row r="59" spans="1:15" s="11" customFormat="1" ht="15.6" customHeight="1">
      <c r="A59" s="52">
        <v>53</v>
      </c>
      <c r="B59" s="67" t="s">
        <v>171</v>
      </c>
      <c r="C59" s="55">
        <f>'1A'!G61</f>
        <v>10</v>
      </c>
      <c r="D59" s="107">
        <v>9</v>
      </c>
      <c r="E59" s="107">
        <v>3</v>
      </c>
      <c r="F59" s="107">
        <v>0</v>
      </c>
      <c r="G59" s="107">
        <v>0</v>
      </c>
      <c r="H59" s="107">
        <v>1</v>
      </c>
      <c r="I59" s="107">
        <v>2</v>
      </c>
      <c r="J59" s="107">
        <v>1</v>
      </c>
      <c r="K59" s="107">
        <v>0</v>
      </c>
      <c r="L59" s="107">
        <v>0</v>
      </c>
      <c r="M59" s="107">
        <v>1</v>
      </c>
      <c r="N59" s="107">
        <v>0</v>
      </c>
      <c r="O59" s="107">
        <v>3</v>
      </c>
    </row>
    <row r="60" spans="1:15" s="11" customFormat="1" ht="15.6" customHeight="1">
      <c r="A60" s="52">
        <v>54</v>
      </c>
      <c r="B60" s="67" t="s">
        <v>172</v>
      </c>
      <c r="C60" s="55">
        <f>'1A'!G62</f>
        <v>0</v>
      </c>
      <c r="D60" s="107"/>
      <c r="E60" s="107"/>
      <c r="F60" s="107"/>
      <c r="G60" s="107"/>
      <c r="H60" s="107"/>
      <c r="I60" s="107"/>
      <c r="J60" s="107"/>
      <c r="K60" s="107"/>
      <c r="L60" s="107"/>
      <c r="M60" s="107"/>
      <c r="N60" s="107"/>
      <c r="O60" s="107"/>
    </row>
    <row r="61" spans="1:15" s="11" customFormat="1" ht="15.6" customHeight="1">
      <c r="A61" s="52">
        <v>55</v>
      </c>
      <c r="B61" s="67" t="s">
        <v>173</v>
      </c>
      <c r="C61" s="55">
        <f>'1A'!G63</f>
        <v>29</v>
      </c>
      <c r="D61" s="107">
        <v>0</v>
      </c>
      <c r="E61" s="107">
        <v>29</v>
      </c>
      <c r="F61" s="107">
        <v>0</v>
      </c>
      <c r="G61" s="107">
        <v>0</v>
      </c>
      <c r="H61" s="107">
        <v>0</v>
      </c>
      <c r="I61" s="107">
        <v>0</v>
      </c>
      <c r="J61" s="107">
        <v>0</v>
      </c>
      <c r="K61" s="107">
        <v>0</v>
      </c>
      <c r="L61" s="107">
        <v>0</v>
      </c>
      <c r="M61" s="107">
        <v>0</v>
      </c>
      <c r="N61" s="107">
        <v>6</v>
      </c>
      <c r="O61" s="107">
        <v>1</v>
      </c>
    </row>
    <row r="62" spans="1:15" s="11" customFormat="1" ht="15.6" customHeight="1">
      <c r="A62" s="52">
        <v>56</v>
      </c>
      <c r="B62" s="67" t="s">
        <v>174</v>
      </c>
      <c r="C62" s="55">
        <f>'1A'!G64</f>
        <v>59</v>
      </c>
      <c r="D62" s="107">
        <v>0</v>
      </c>
      <c r="E62" s="107">
        <v>59</v>
      </c>
      <c r="F62" s="107">
        <v>0</v>
      </c>
      <c r="G62" s="107">
        <v>59</v>
      </c>
      <c r="H62" s="107">
        <v>0</v>
      </c>
      <c r="I62" s="107">
        <v>0</v>
      </c>
      <c r="J62" s="107">
        <v>0</v>
      </c>
      <c r="K62" s="107">
        <v>0</v>
      </c>
      <c r="L62" s="107">
        <v>0</v>
      </c>
      <c r="M62" s="107">
        <v>0</v>
      </c>
      <c r="N62" s="107">
        <v>0</v>
      </c>
      <c r="O62" s="107">
        <v>0</v>
      </c>
    </row>
    <row r="63" spans="1:15" s="11" customFormat="1" ht="15.6" customHeight="1">
      <c r="A63" s="52">
        <v>57</v>
      </c>
      <c r="B63" s="67" t="s">
        <v>175</v>
      </c>
      <c r="C63" s="55">
        <f>'1A'!G65</f>
        <v>0</v>
      </c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</row>
    <row r="64" spans="1:15" s="11" customFormat="1" ht="15.6" customHeight="1">
      <c r="A64" s="52">
        <v>58</v>
      </c>
      <c r="B64" s="67" t="s">
        <v>176</v>
      </c>
      <c r="C64" s="55">
        <f>'1A'!G66</f>
        <v>64</v>
      </c>
      <c r="D64" s="107">
        <v>64</v>
      </c>
      <c r="E64" s="107">
        <v>28</v>
      </c>
      <c r="F64" s="107">
        <v>0</v>
      </c>
      <c r="G64" s="107">
        <v>0</v>
      </c>
      <c r="H64" s="107">
        <v>2</v>
      </c>
      <c r="I64" s="107">
        <v>1</v>
      </c>
      <c r="J64" s="107">
        <v>9</v>
      </c>
      <c r="K64" s="107">
        <v>0</v>
      </c>
      <c r="L64" s="107">
        <v>0</v>
      </c>
      <c r="M64" s="107">
        <v>0</v>
      </c>
      <c r="N64" s="107">
        <v>2</v>
      </c>
      <c r="O64" s="107">
        <v>0</v>
      </c>
    </row>
    <row r="65" spans="1:15" s="11" customFormat="1" ht="15.6" customHeight="1">
      <c r="A65" s="52">
        <v>59</v>
      </c>
      <c r="B65" s="67" t="s">
        <v>177</v>
      </c>
      <c r="C65" s="55">
        <f>'1A'!G67</f>
        <v>81</v>
      </c>
      <c r="D65" s="107">
        <v>81</v>
      </c>
      <c r="E65" s="107">
        <v>81</v>
      </c>
      <c r="F65" s="107">
        <v>81</v>
      </c>
      <c r="G65" s="107"/>
      <c r="H65" s="107"/>
      <c r="I65" s="107">
        <v>81</v>
      </c>
      <c r="J65" s="107"/>
      <c r="K65" s="107">
        <v>81</v>
      </c>
      <c r="L65" s="107">
        <v>40</v>
      </c>
      <c r="M65" s="107">
        <v>40</v>
      </c>
      <c r="N65" s="107"/>
      <c r="O65" s="107"/>
    </row>
    <row r="66" spans="1:15" s="11" customFormat="1" ht="15.6" customHeight="1">
      <c r="A66" s="52">
        <v>60</v>
      </c>
      <c r="B66" s="67" t="s">
        <v>178</v>
      </c>
      <c r="C66" s="55">
        <f>'1A'!G68</f>
        <v>0</v>
      </c>
      <c r="D66" s="107"/>
      <c r="E66" s="107"/>
      <c r="F66" s="107"/>
      <c r="G66" s="107"/>
      <c r="H66" s="107"/>
      <c r="I66" s="107"/>
      <c r="J66" s="107"/>
      <c r="K66" s="107"/>
      <c r="L66" s="107"/>
      <c r="M66" s="107"/>
      <c r="N66" s="107"/>
      <c r="O66" s="107"/>
    </row>
    <row r="67" spans="1:15" s="11" customFormat="1" ht="15.6" customHeight="1">
      <c r="A67" s="52">
        <v>61</v>
      </c>
      <c r="B67" s="67" t="s">
        <v>179</v>
      </c>
      <c r="C67" s="55">
        <f>'1A'!G69</f>
        <v>1</v>
      </c>
      <c r="D67" s="107">
        <v>1</v>
      </c>
      <c r="E67" s="107">
        <v>1</v>
      </c>
      <c r="F67" s="107"/>
      <c r="G67" s="107"/>
      <c r="H67" s="107"/>
      <c r="I67" s="107"/>
      <c r="J67" s="107">
        <v>1</v>
      </c>
      <c r="K67" s="107"/>
      <c r="L67" s="107"/>
      <c r="M67" s="107"/>
      <c r="N67" s="107"/>
      <c r="O67" s="107"/>
    </row>
    <row r="68" spans="1:15" s="11" customFormat="1" ht="15.6" customHeight="1">
      <c r="A68" s="52">
        <v>62</v>
      </c>
      <c r="B68" s="67" t="s">
        <v>180</v>
      </c>
      <c r="C68" s="55">
        <f>'1A'!G70</f>
        <v>0</v>
      </c>
      <c r="D68" s="107"/>
      <c r="E68" s="107"/>
      <c r="F68" s="107"/>
      <c r="G68" s="107"/>
      <c r="H68" s="107"/>
      <c r="I68" s="107"/>
      <c r="J68" s="107"/>
      <c r="K68" s="107"/>
      <c r="L68" s="107"/>
      <c r="M68" s="107"/>
      <c r="N68" s="107"/>
      <c r="O68" s="107"/>
    </row>
    <row r="69" spans="1:15" s="11" customFormat="1" ht="15.6" customHeight="1">
      <c r="A69" s="52">
        <v>63</v>
      </c>
      <c r="B69" s="67" t="s">
        <v>181</v>
      </c>
      <c r="C69" s="55">
        <f>'1A'!G71</f>
        <v>0</v>
      </c>
      <c r="D69" s="107"/>
      <c r="E69" s="107"/>
      <c r="F69" s="107"/>
      <c r="G69" s="107"/>
      <c r="H69" s="107"/>
      <c r="I69" s="107"/>
      <c r="J69" s="107"/>
      <c r="K69" s="107"/>
      <c r="L69" s="107"/>
      <c r="M69" s="107"/>
      <c r="N69" s="107"/>
      <c r="O69" s="107"/>
    </row>
    <row r="70" spans="1:15" s="11" customFormat="1" ht="15.6" customHeight="1">
      <c r="A70" s="52">
        <v>64</v>
      </c>
      <c r="B70" s="67" t="s">
        <v>182</v>
      </c>
      <c r="C70" s="55">
        <f>'1A'!G72</f>
        <v>0</v>
      </c>
      <c r="D70" s="107"/>
      <c r="E70" s="107"/>
      <c r="F70" s="107"/>
      <c r="G70" s="107"/>
      <c r="H70" s="107"/>
      <c r="I70" s="107"/>
      <c r="J70" s="107"/>
      <c r="K70" s="107"/>
      <c r="L70" s="107"/>
      <c r="M70" s="107"/>
      <c r="N70" s="107"/>
      <c r="O70" s="107"/>
    </row>
    <row r="71" spans="1:15" s="11" customFormat="1" ht="15.6" customHeight="1">
      <c r="A71" s="52">
        <v>65</v>
      </c>
      <c r="B71" s="67" t="s">
        <v>183</v>
      </c>
      <c r="C71" s="55">
        <f>'1A'!G73</f>
        <v>1</v>
      </c>
      <c r="D71" s="107">
        <v>1</v>
      </c>
      <c r="E71" s="107">
        <v>0</v>
      </c>
      <c r="F71" s="107">
        <v>1</v>
      </c>
      <c r="G71" s="107">
        <v>0</v>
      </c>
      <c r="H71" s="107">
        <v>0</v>
      </c>
      <c r="I71" s="107">
        <v>0</v>
      </c>
      <c r="J71" s="107">
        <v>0</v>
      </c>
      <c r="K71" s="107">
        <v>0</v>
      </c>
      <c r="L71" s="107">
        <v>0</v>
      </c>
      <c r="M71" s="107">
        <v>0</v>
      </c>
      <c r="N71" s="107">
        <v>0</v>
      </c>
      <c r="O71" s="107">
        <v>0</v>
      </c>
    </row>
    <row r="72" spans="1:15" s="11" customFormat="1" ht="15.6" customHeight="1">
      <c r="A72" s="52">
        <v>66</v>
      </c>
      <c r="B72" s="67" t="s">
        <v>184</v>
      </c>
      <c r="C72" s="55">
        <f>'1A'!G74</f>
        <v>29</v>
      </c>
      <c r="D72" s="107">
        <v>23</v>
      </c>
      <c r="E72" s="107">
        <v>5</v>
      </c>
      <c r="F72" s="107">
        <v>0</v>
      </c>
      <c r="G72" s="107">
        <v>0</v>
      </c>
      <c r="H72" s="107">
        <v>0</v>
      </c>
      <c r="I72" s="107">
        <v>0</v>
      </c>
      <c r="J72" s="107">
        <v>0</v>
      </c>
      <c r="K72" s="107">
        <v>0</v>
      </c>
      <c r="L72" s="107">
        <v>0</v>
      </c>
      <c r="M72" s="107">
        <v>0</v>
      </c>
      <c r="N72" s="107">
        <v>1</v>
      </c>
      <c r="O72" s="107">
        <v>2</v>
      </c>
    </row>
    <row r="73" spans="1:15" s="11" customFormat="1" ht="15.6" customHeight="1">
      <c r="A73" s="52">
        <v>67</v>
      </c>
      <c r="B73" s="67" t="s">
        <v>185</v>
      </c>
      <c r="C73" s="55">
        <f>'1A'!G75</f>
        <v>0</v>
      </c>
      <c r="D73" s="107"/>
      <c r="E73" s="107"/>
      <c r="F73" s="107"/>
      <c r="G73" s="107"/>
      <c r="H73" s="107"/>
      <c r="I73" s="107"/>
      <c r="J73" s="107"/>
      <c r="K73" s="107"/>
      <c r="L73" s="107"/>
      <c r="M73" s="107"/>
      <c r="N73" s="107"/>
      <c r="O73" s="107"/>
    </row>
    <row r="74" spans="1:15" s="11" customFormat="1" ht="15.6" customHeight="1">
      <c r="A74" s="52">
        <v>68</v>
      </c>
      <c r="B74" s="67" t="s">
        <v>186</v>
      </c>
      <c r="C74" s="55">
        <f>'1A'!G76</f>
        <v>0</v>
      </c>
      <c r="D74" s="107"/>
      <c r="E74" s="107"/>
      <c r="F74" s="107"/>
      <c r="G74" s="107"/>
      <c r="H74" s="107"/>
      <c r="I74" s="107"/>
      <c r="J74" s="107"/>
      <c r="K74" s="107"/>
      <c r="L74" s="107"/>
      <c r="M74" s="107"/>
      <c r="N74" s="107"/>
      <c r="O74" s="107"/>
    </row>
    <row r="75" spans="1:15" s="11" customFormat="1" ht="15.6" customHeight="1">
      <c r="A75" s="52">
        <v>69</v>
      </c>
      <c r="B75" s="67" t="s">
        <v>187</v>
      </c>
      <c r="C75" s="55">
        <f>'1A'!G77</f>
        <v>0</v>
      </c>
      <c r="D75" s="107"/>
      <c r="E75" s="107"/>
      <c r="F75" s="107"/>
      <c r="G75" s="107"/>
      <c r="H75" s="107"/>
      <c r="I75" s="107"/>
      <c r="J75" s="107"/>
      <c r="K75" s="107"/>
      <c r="L75" s="107"/>
      <c r="M75" s="107"/>
      <c r="N75" s="107"/>
      <c r="O75" s="107"/>
    </row>
    <row r="76" spans="1:15" s="11" customFormat="1" ht="15.6" customHeight="1">
      <c r="A76" s="52">
        <v>70</v>
      </c>
      <c r="B76" s="67" t="s">
        <v>188</v>
      </c>
      <c r="C76" s="55">
        <f>'1A'!G78</f>
        <v>0</v>
      </c>
      <c r="D76" s="107"/>
      <c r="E76" s="107"/>
      <c r="F76" s="107"/>
      <c r="G76" s="107"/>
      <c r="H76" s="107"/>
      <c r="I76" s="107"/>
      <c r="J76" s="107"/>
      <c r="K76" s="107"/>
      <c r="L76" s="107"/>
      <c r="M76" s="107"/>
      <c r="N76" s="107"/>
      <c r="O76" s="107"/>
    </row>
    <row r="77" spans="1:15" s="11" customFormat="1" ht="15.6" customHeight="1">
      <c r="A77" s="52">
        <v>71</v>
      </c>
      <c r="B77" s="67" t="s">
        <v>189</v>
      </c>
      <c r="C77" s="55">
        <f>'1A'!G79</f>
        <v>33</v>
      </c>
      <c r="D77" s="107">
        <v>0</v>
      </c>
      <c r="E77" s="107">
        <v>33</v>
      </c>
      <c r="F77" s="107">
        <v>0</v>
      </c>
      <c r="G77" s="107">
        <v>29</v>
      </c>
      <c r="H77" s="107">
        <v>0</v>
      </c>
      <c r="I77" s="107">
        <v>0</v>
      </c>
      <c r="J77" s="107">
        <v>0</v>
      </c>
      <c r="K77" s="107">
        <v>0</v>
      </c>
      <c r="L77" s="107">
        <v>0</v>
      </c>
      <c r="M77" s="107">
        <v>0</v>
      </c>
      <c r="N77" s="107">
        <v>26</v>
      </c>
      <c r="O77" s="107">
        <v>0</v>
      </c>
    </row>
    <row r="78" spans="1:15" s="11" customFormat="1" ht="15.6" customHeight="1">
      <c r="A78" s="52">
        <v>72</v>
      </c>
      <c r="B78" s="69" t="s">
        <v>190</v>
      </c>
      <c r="C78" s="55">
        <f>'1A'!G80</f>
        <v>0</v>
      </c>
      <c r="D78" s="107"/>
      <c r="E78" s="107"/>
      <c r="F78" s="107"/>
      <c r="G78" s="107"/>
      <c r="H78" s="107"/>
      <c r="I78" s="107"/>
      <c r="J78" s="107"/>
      <c r="K78" s="107"/>
      <c r="L78" s="107"/>
      <c r="M78" s="107"/>
      <c r="N78" s="107"/>
      <c r="O78" s="107"/>
    </row>
    <row r="79" spans="1:15" ht="15.6" customHeight="1">
      <c r="A79" s="60" t="s">
        <v>11</v>
      </c>
      <c r="B79" s="17" t="s">
        <v>85</v>
      </c>
      <c r="C79" s="36">
        <f>'1A'!G81</f>
        <v>132</v>
      </c>
      <c r="D79" s="59">
        <f>SUM(D80:D102)</f>
        <v>76</v>
      </c>
      <c r="E79" s="59">
        <f t="shared" ref="E79:O79" si="1">SUM(E80:E102)</f>
        <v>32</v>
      </c>
      <c r="F79" s="59">
        <f t="shared" si="1"/>
        <v>0</v>
      </c>
      <c r="G79" s="59">
        <f t="shared" si="1"/>
        <v>39</v>
      </c>
      <c r="H79" s="59">
        <f t="shared" si="1"/>
        <v>16</v>
      </c>
      <c r="I79" s="59">
        <f t="shared" si="1"/>
        <v>1</v>
      </c>
      <c r="J79" s="59">
        <f t="shared" si="1"/>
        <v>1</v>
      </c>
      <c r="K79" s="59">
        <f t="shared" si="1"/>
        <v>5</v>
      </c>
      <c r="L79" s="59">
        <f t="shared" si="1"/>
        <v>0</v>
      </c>
      <c r="M79" s="59">
        <f t="shared" si="1"/>
        <v>0</v>
      </c>
      <c r="N79" s="59">
        <f t="shared" si="1"/>
        <v>1</v>
      </c>
      <c r="O79" s="59">
        <f t="shared" si="1"/>
        <v>6</v>
      </c>
    </row>
    <row r="80" spans="1:15" s="11" customFormat="1" ht="15.6" customHeight="1">
      <c r="A80" s="52">
        <v>73</v>
      </c>
      <c r="B80" s="69" t="s">
        <v>191</v>
      </c>
      <c r="C80" s="55">
        <f>'1A'!G82</f>
        <v>17</v>
      </c>
      <c r="D80" s="107"/>
      <c r="E80" s="107">
        <v>1</v>
      </c>
      <c r="F80" s="107"/>
      <c r="G80" s="107"/>
      <c r="H80" s="107">
        <v>16</v>
      </c>
      <c r="I80" s="107"/>
      <c r="J80" s="107"/>
      <c r="K80" s="107"/>
      <c r="L80" s="107"/>
      <c r="M80" s="107"/>
      <c r="N80" s="107"/>
      <c r="O80" s="107"/>
    </row>
    <row r="81" spans="1:15" s="11" customFormat="1" ht="15.6" customHeight="1">
      <c r="A81" s="52">
        <v>74</v>
      </c>
      <c r="B81" s="69" t="s">
        <v>192</v>
      </c>
      <c r="C81" s="55">
        <f>'1A'!G83</f>
        <v>0</v>
      </c>
      <c r="D81" s="107"/>
      <c r="E81" s="107"/>
      <c r="F81" s="107"/>
      <c r="G81" s="107"/>
      <c r="H81" s="107"/>
      <c r="I81" s="107"/>
      <c r="J81" s="107"/>
      <c r="K81" s="107"/>
      <c r="L81" s="107"/>
      <c r="M81" s="107"/>
      <c r="N81" s="107"/>
      <c r="O81" s="107"/>
    </row>
    <row r="82" spans="1:15" s="11" customFormat="1" ht="15.6" customHeight="1">
      <c r="A82" s="52">
        <v>75</v>
      </c>
      <c r="B82" s="69" t="s">
        <v>193</v>
      </c>
      <c r="C82" s="55">
        <f>'1A'!G84</f>
        <v>0</v>
      </c>
      <c r="D82" s="107"/>
      <c r="E82" s="107"/>
      <c r="F82" s="107"/>
      <c r="G82" s="107"/>
      <c r="H82" s="107"/>
      <c r="I82" s="107"/>
      <c r="J82" s="107"/>
      <c r="K82" s="107"/>
      <c r="L82" s="107"/>
      <c r="M82" s="107"/>
      <c r="N82" s="107"/>
      <c r="O82" s="107"/>
    </row>
    <row r="83" spans="1:15" s="11" customFormat="1" ht="15.6" customHeight="1">
      <c r="A83" s="52">
        <v>76</v>
      </c>
      <c r="B83" s="69" t="s">
        <v>194</v>
      </c>
      <c r="C83" s="55">
        <f>'1A'!G85</f>
        <v>32</v>
      </c>
      <c r="D83" s="107">
        <v>22</v>
      </c>
      <c r="E83" s="107">
        <v>6</v>
      </c>
      <c r="F83" s="107">
        <v>0</v>
      </c>
      <c r="G83" s="107">
        <v>0</v>
      </c>
      <c r="H83" s="107">
        <v>0</v>
      </c>
      <c r="I83" s="107">
        <v>0</v>
      </c>
      <c r="J83" s="107">
        <v>0</v>
      </c>
      <c r="K83" s="107">
        <v>4</v>
      </c>
      <c r="L83" s="107">
        <v>0</v>
      </c>
      <c r="M83" s="107">
        <v>0</v>
      </c>
      <c r="N83" s="107">
        <v>0</v>
      </c>
      <c r="O83" s="107">
        <v>0</v>
      </c>
    </row>
    <row r="84" spans="1:15" s="11" customFormat="1" ht="15.6" customHeight="1">
      <c r="A84" s="52">
        <v>77</v>
      </c>
      <c r="B84" s="69" t="s">
        <v>195</v>
      </c>
      <c r="C84" s="55">
        <f>'1A'!G86</f>
        <v>4</v>
      </c>
      <c r="D84" s="107">
        <v>0</v>
      </c>
      <c r="E84" s="107">
        <v>0</v>
      </c>
      <c r="F84" s="107">
        <v>0</v>
      </c>
      <c r="G84" s="107">
        <v>4</v>
      </c>
      <c r="H84" s="107">
        <v>0</v>
      </c>
      <c r="I84" s="107">
        <v>0</v>
      </c>
      <c r="J84" s="107">
        <v>0</v>
      </c>
      <c r="K84" s="107">
        <v>0</v>
      </c>
      <c r="L84" s="107">
        <v>0</v>
      </c>
      <c r="M84" s="107">
        <v>0</v>
      </c>
      <c r="N84" s="107">
        <v>0</v>
      </c>
      <c r="O84" s="107">
        <v>0</v>
      </c>
    </row>
    <row r="85" spans="1:15" s="11" customFormat="1" ht="15.6" customHeight="1">
      <c r="A85" s="52">
        <v>78</v>
      </c>
      <c r="B85" s="69" t="s">
        <v>196</v>
      </c>
      <c r="C85" s="55">
        <f>'1A'!G87</f>
        <v>0</v>
      </c>
      <c r="D85" s="107"/>
      <c r="E85" s="107"/>
      <c r="F85" s="107"/>
      <c r="G85" s="107"/>
      <c r="H85" s="107"/>
      <c r="I85" s="107"/>
      <c r="J85" s="107"/>
      <c r="K85" s="107"/>
      <c r="L85" s="107"/>
      <c r="M85" s="107"/>
      <c r="N85" s="107"/>
      <c r="O85" s="107"/>
    </row>
    <row r="86" spans="1:15" s="11" customFormat="1" ht="15.6" customHeight="1">
      <c r="A86" s="52">
        <v>79</v>
      </c>
      <c r="B86" s="69" t="s">
        <v>197</v>
      </c>
      <c r="C86" s="55">
        <f>'1A'!G88</f>
        <v>34</v>
      </c>
      <c r="D86" s="107">
        <v>30</v>
      </c>
      <c r="E86" s="107">
        <v>4</v>
      </c>
      <c r="F86" s="107">
        <v>0</v>
      </c>
      <c r="G86" s="107">
        <v>0</v>
      </c>
      <c r="H86" s="107">
        <v>0</v>
      </c>
      <c r="I86" s="107">
        <v>0</v>
      </c>
      <c r="J86" s="107">
        <v>0</v>
      </c>
      <c r="K86" s="107">
        <v>0</v>
      </c>
      <c r="L86" s="107">
        <v>0</v>
      </c>
      <c r="M86" s="107">
        <v>0</v>
      </c>
      <c r="N86" s="107">
        <v>0</v>
      </c>
      <c r="O86" s="107">
        <v>0</v>
      </c>
    </row>
    <row r="87" spans="1:15" s="11" customFormat="1" ht="15.6" customHeight="1">
      <c r="A87" s="52">
        <v>80</v>
      </c>
      <c r="B87" s="69" t="s">
        <v>198</v>
      </c>
      <c r="C87" s="55">
        <f>'1A'!G89</f>
        <v>0</v>
      </c>
      <c r="D87" s="107"/>
      <c r="E87" s="107"/>
      <c r="F87" s="107"/>
      <c r="G87" s="107"/>
      <c r="H87" s="107"/>
      <c r="I87" s="107"/>
      <c r="J87" s="107"/>
      <c r="K87" s="107"/>
      <c r="L87" s="107"/>
      <c r="M87" s="107"/>
      <c r="N87" s="107"/>
      <c r="O87" s="107"/>
    </row>
    <row r="88" spans="1:15" s="11" customFormat="1" ht="15.6" customHeight="1">
      <c r="A88" s="52">
        <v>81</v>
      </c>
      <c r="B88" s="69" t="s">
        <v>199</v>
      </c>
      <c r="C88" s="55">
        <f>'1A'!G90</f>
        <v>0</v>
      </c>
      <c r="D88" s="107"/>
      <c r="E88" s="107"/>
      <c r="F88" s="107"/>
      <c r="G88" s="107"/>
      <c r="H88" s="107"/>
      <c r="I88" s="107"/>
      <c r="J88" s="107"/>
      <c r="K88" s="107"/>
      <c r="L88" s="107"/>
      <c r="M88" s="107"/>
      <c r="N88" s="107"/>
      <c r="O88" s="107"/>
    </row>
    <row r="89" spans="1:15" s="11" customFormat="1" ht="15.6" customHeight="1">
      <c r="A89" s="52">
        <v>82</v>
      </c>
      <c r="B89" s="69" t="s">
        <v>200</v>
      </c>
      <c r="C89" s="55">
        <f>'1A'!G91</f>
        <v>0</v>
      </c>
      <c r="D89" s="107"/>
      <c r="E89" s="107"/>
      <c r="F89" s="107"/>
      <c r="G89" s="107"/>
      <c r="H89" s="107"/>
      <c r="I89" s="107"/>
      <c r="J89" s="107"/>
      <c r="K89" s="107"/>
      <c r="L89" s="107"/>
      <c r="M89" s="107"/>
      <c r="N89" s="107"/>
      <c r="O89" s="107"/>
    </row>
    <row r="90" spans="1:15" s="11" customFormat="1" ht="15.6" customHeight="1">
      <c r="A90" s="52">
        <v>83</v>
      </c>
      <c r="B90" s="69" t="s">
        <v>201</v>
      </c>
      <c r="C90" s="55">
        <f>'1A'!G92</f>
        <v>0</v>
      </c>
      <c r="D90" s="107"/>
      <c r="E90" s="107"/>
      <c r="F90" s="107"/>
      <c r="G90" s="107"/>
      <c r="H90" s="107"/>
      <c r="I90" s="107"/>
      <c r="J90" s="107"/>
      <c r="K90" s="107"/>
      <c r="L90" s="107"/>
      <c r="M90" s="107"/>
      <c r="N90" s="107"/>
      <c r="O90" s="107"/>
    </row>
    <row r="91" spans="1:15" s="11" customFormat="1" ht="15.6" customHeight="1">
      <c r="A91" s="52">
        <v>84</v>
      </c>
      <c r="B91" s="69" t="s">
        <v>202</v>
      </c>
      <c r="C91" s="55">
        <f>'1A'!G93</f>
        <v>0</v>
      </c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</row>
    <row r="92" spans="1:15" s="11" customFormat="1" ht="15.6" customHeight="1">
      <c r="A92" s="52">
        <v>85</v>
      </c>
      <c r="B92" s="69" t="s">
        <v>203</v>
      </c>
      <c r="C92" s="55">
        <f>'1A'!G94</f>
        <v>3</v>
      </c>
      <c r="D92" s="107">
        <v>0</v>
      </c>
      <c r="E92" s="107">
        <v>3</v>
      </c>
      <c r="F92" s="107">
        <v>0</v>
      </c>
      <c r="G92" s="107">
        <v>0</v>
      </c>
      <c r="H92" s="107">
        <v>0</v>
      </c>
      <c r="I92" s="107">
        <v>1</v>
      </c>
      <c r="J92" s="107">
        <v>0</v>
      </c>
      <c r="K92" s="107">
        <v>0</v>
      </c>
      <c r="L92" s="107">
        <v>0</v>
      </c>
      <c r="M92" s="107">
        <v>0</v>
      </c>
      <c r="N92" s="107">
        <v>0</v>
      </c>
      <c r="O92" s="107">
        <v>3</v>
      </c>
    </row>
    <row r="93" spans="1:15" s="11" customFormat="1" ht="15.6" customHeight="1">
      <c r="A93" s="52">
        <v>86</v>
      </c>
      <c r="B93" s="69" t="s">
        <v>204</v>
      </c>
      <c r="C93" s="55">
        <f>'1A'!G95</f>
        <v>25</v>
      </c>
      <c r="D93" s="107">
        <v>15</v>
      </c>
      <c r="E93" s="107">
        <v>10</v>
      </c>
      <c r="F93" s="107">
        <v>0</v>
      </c>
      <c r="G93" s="107">
        <v>25</v>
      </c>
      <c r="H93" s="107">
        <v>0</v>
      </c>
      <c r="I93" s="107">
        <v>0</v>
      </c>
      <c r="J93" s="107">
        <v>0</v>
      </c>
      <c r="K93" s="107">
        <v>0</v>
      </c>
      <c r="L93" s="107">
        <v>0</v>
      </c>
      <c r="M93" s="107">
        <v>0</v>
      </c>
      <c r="N93" s="107">
        <v>0</v>
      </c>
      <c r="O93" s="107">
        <v>0</v>
      </c>
    </row>
    <row r="94" spans="1:15" s="11" customFormat="1" ht="15.6" customHeight="1">
      <c r="A94" s="52">
        <v>87</v>
      </c>
      <c r="B94" s="69" t="s">
        <v>205</v>
      </c>
      <c r="C94" s="55">
        <f>'1A'!G96</f>
        <v>2</v>
      </c>
      <c r="D94" s="107">
        <v>2</v>
      </c>
      <c r="E94" s="107">
        <v>2</v>
      </c>
      <c r="F94" s="107">
        <v>0</v>
      </c>
      <c r="G94" s="107">
        <v>0</v>
      </c>
      <c r="H94" s="107">
        <v>0</v>
      </c>
      <c r="I94" s="107">
        <v>0</v>
      </c>
      <c r="J94" s="107">
        <v>0</v>
      </c>
      <c r="K94" s="107">
        <v>0</v>
      </c>
      <c r="L94" s="107">
        <v>0</v>
      </c>
      <c r="M94" s="107">
        <v>0</v>
      </c>
      <c r="N94" s="107">
        <v>0</v>
      </c>
      <c r="O94" s="107">
        <v>0</v>
      </c>
    </row>
    <row r="95" spans="1:15" s="11" customFormat="1" ht="15.6" customHeight="1">
      <c r="A95" s="52">
        <v>88</v>
      </c>
      <c r="B95" s="69" t="s">
        <v>206</v>
      </c>
      <c r="C95" s="55">
        <f>'1A'!G97</f>
        <v>13</v>
      </c>
      <c r="D95" s="107">
        <v>5</v>
      </c>
      <c r="E95" s="107">
        <v>6</v>
      </c>
      <c r="F95" s="107">
        <v>0</v>
      </c>
      <c r="G95" s="107">
        <v>10</v>
      </c>
      <c r="H95" s="107">
        <v>0</v>
      </c>
      <c r="I95" s="107">
        <v>0</v>
      </c>
      <c r="J95" s="107">
        <v>1</v>
      </c>
      <c r="K95" s="107">
        <v>1</v>
      </c>
      <c r="L95" s="107">
        <v>0</v>
      </c>
      <c r="M95" s="107">
        <v>0</v>
      </c>
      <c r="N95" s="107">
        <v>1</v>
      </c>
      <c r="O95" s="107">
        <v>1</v>
      </c>
    </row>
    <row r="96" spans="1:15" s="11" customFormat="1" ht="15.6" customHeight="1">
      <c r="A96" s="52">
        <v>89</v>
      </c>
      <c r="B96" s="69" t="s">
        <v>207</v>
      </c>
      <c r="C96" s="55">
        <f>'1A'!G98</f>
        <v>0</v>
      </c>
      <c r="D96" s="107"/>
      <c r="E96" s="107"/>
      <c r="F96" s="107"/>
      <c r="G96" s="107"/>
      <c r="H96" s="107"/>
      <c r="I96" s="107"/>
      <c r="J96" s="107"/>
      <c r="K96" s="107"/>
      <c r="L96" s="107"/>
      <c r="M96" s="107"/>
      <c r="N96" s="107"/>
      <c r="O96" s="107"/>
    </row>
    <row r="97" spans="1:15" s="11" customFormat="1" ht="15.6" customHeight="1">
      <c r="A97" s="52">
        <v>90</v>
      </c>
      <c r="B97" s="69" t="s">
        <v>208</v>
      </c>
      <c r="C97" s="55">
        <f>'1A'!G99</f>
        <v>0</v>
      </c>
      <c r="D97" s="107"/>
      <c r="E97" s="107"/>
      <c r="F97" s="107"/>
      <c r="G97" s="107"/>
      <c r="H97" s="107"/>
      <c r="I97" s="107"/>
      <c r="J97" s="107"/>
      <c r="K97" s="107"/>
      <c r="L97" s="107"/>
      <c r="M97" s="107"/>
      <c r="N97" s="107"/>
      <c r="O97" s="107"/>
    </row>
    <row r="98" spans="1:15" s="11" customFormat="1" ht="15.6" customHeight="1">
      <c r="A98" s="52">
        <v>91</v>
      </c>
      <c r="B98" s="69" t="s">
        <v>209</v>
      </c>
      <c r="C98" s="55">
        <f>'1A'!G100</f>
        <v>0</v>
      </c>
      <c r="D98" s="107"/>
      <c r="E98" s="107"/>
      <c r="F98" s="107"/>
      <c r="G98" s="107"/>
      <c r="H98" s="107"/>
      <c r="I98" s="107"/>
      <c r="J98" s="107"/>
      <c r="K98" s="107"/>
      <c r="L98" s="107"/>
      <c r="M98" s="107"/>
      <c r="N98" s="107"/>
      <c r="O98" s="107"/>
    </row>
    <row r="99" spans="1:15" s="11" customFormat="1" ht="15.6" customHeight="1">
      <c r="A99" s="52">
        <v>92</v>
      </c>
      <c r="B99" s="69" t="s">
        <v>210</v>
      </c>
      <c r="C99" s="55">
        <f>'1A'!G101</f>
        <v>0</v>
      </c>
      <c r="D99" s="107"/>
      <c r="E99" s="107"/>
      <c r="F99" s="107"/>
      <c r="G99" s="107"/>
      <c r="H99" s="107"/>
      <c r="I99" s="107"/>
      <c r="J99" s="107"/>
      <c r="K99" s="107"/>
      <c r="L99" s="107"/>
      <c r="M99" s="107"/>
      <c r="N99" s="107"/>
      <c r="O99" s="107"/>
    </row>
    <row r="100" spans="1:15" s="11" customFormat="1" ht="15.6" customHeight="1">
      <c r="A100" s="52">
        <v>93</v>
      </c>
      <c r="B100" s="67" t="s">
        <v>211</v>
      </c>
      <c r="C100" s="55">
        <f>'1A'!G102</f>
        <v>0</v>
      </c>
      <c r="D100" s="107"/>
      <c r="E100" s="107"/>
      <c r="F100" s="107"/>
      <c r="G100" s="107"/>
      <c r="H100" s="107"/>
      <c r="I100" s="107"/>
      <c r="J100" s="107"/>
      <c r="K100" s="107"/>
      <c r="L100" s="107"/>
      <c r="M100" s="107"/>
      <c r="N100" s="107"/>
      <c r="O100" s="107"/>
    </row>
    <row r="101" spans="1:15" s="11" customFormat="1" ht="15.6" customHeight="1">
      <c r="A101" s="52">
        <v>94</v>
      </c>
      <c r="B101" s="67" t="s">
        <v>212</v>
      </c>
      <c r="C101" s="55">
        <f>'1A'!G103</f>
        <v>0</v>
      </c>
      <c r="D101" s="107"/>
      <c r="E101" s="107"/>
      <c r="F101" s="107"/>
      <c r="G101" s="107"/>
      <c r="H101" s="107"/>
      <c r="I101" s="107"/>
      <c r="J101" s="107"/>
      <c r="K101" s="107"/>
      <c r="L101" s="107"/>
      <c r="M101" s="107"/>
      <c r="N101" s="107"/>
      <c r="O101" s="107"/>
    </row>
    <row r="102" spans="1:15" s="11" customFormat="1" ht="15.6" customHeight="1">
      <c r="A102" s="52">
        <v>95</v>
      </c>
      <c r="B102" s="67" t="s">
        <v>213</v>
      </c>
      <c r="C102" s="55">
        <f>'1A'!G104</f>
        <v>2</v>
      </c>
      <c r="D102" s="107">
        <v>2</v>
      </c>
      <c r="E102" s="107"/>
      <c r="F102" s="107"/>
      <c r="G102" s="107"/>
      <c r="H102" s="107"/>
      <c r="I102" s="107"/>
      <c r="J102" s="107"/>
      <c r="K102" s="107"/>
      <c r="L102" s="107"/>
      <c r="M102" s="107"/>
      <c r="N102" s="107"/>
      <c r="O102" s="107">
        <v>2</v>
      </c>
    </row>
    <row r="103" spans="1:15" ht="15.6" customHeight="1">
      <c r="A103" s="52"/>
      <c r="B103" s="17" t="s">
        <v>86</v>
      </c>
      <c r="C103" s="36">
        <f>'1A'!G105</f>
        <v>2038</v>
      </c>
      <c r="D103" s="65">
        <f>D79+D6</f>
        <v>1099</v>
      </c>
      <c r="E103" s="65">
        <f t="shared" ref="E103:O103" si="2">E79+E6</f>
        <v>877</v>
      </c>
      <c r="F103" s="65">
        <f t="shared" si="2"/>
        <v>201</v>
      </c>
      <c r="G103" s="65">
        <f t="shared" si="2"/>
        <v>258</v>
      </c>
      <c r="H103" s="65">
        <f t="shared" si="2"/>
        <v>369.01</v>
      </c>
      <c r="I103" s="65">
        <f t="shared" si="2"/>
        <v>199</v>
      </c>
      <c r="J103" s="65">
        <f t="shared" si="2"/>
        <v>398</v>
      </c>
      <c r="K103" s="65">
        <f t="shared" si="2"/>
        <v>270</v>
      </c>
      <c r="L103" s="65">
        <f t="shared" si="2"/>
        <v>283</v>
      </c>
      <c r="M103" s="65">
        <f t="shared" si="2"/>
        <v>203</v>
      </c>
      <c r="N103" s="65">
        <f t="shared" si="2"/>
        <v>287</v>
      </c>
      <c r="O103" s="65">
        <f t="shared" si="2"/>
        <v>267</v>
      </c>
    </row>
    <row r="104" spans="1:15" ht="15" customHeight="1"/>
  </sheetData>
  <mergeCells count="6">
    <mergeCell ref="A1:O1"/>
    <mergeCell ref="A2:O2"/>
    <mergeCell ref="N3:O3"/>
    <mergeCell ref="A4:A5"/>
    <mergeCell ref="C4:C5"/>
    <mergeCell ref="D4:O4"/>
  </mergeCells>
  <pageMargins left="0.7" right="0.7" top="0.75" bottom="0.75" header="0.3" footer="0.3"/>
  <pageSetup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5"/>
  <sheetViews>
    <sheetView zoomScale="115" zoomScaleNormal="115" workbookViewId="0">
      <selection sqref="A1:XFD3"/>
    </sheetView>
  </sheetViews>
  <sheetFormatPr defaultColWidth="9.28515625" defaultRowHeight="15"/>
  <cols>
    <col min="1" max="1" width="6.42578125" style="2" customWidth="1"/>
    <col min="2" max="2" width="17.5703125" style="2" customWidth="1"/>
    <col min="3" max="3" width="10.42578125" style="2" customWidth="1"/>
    <col min="4" max="15" width="7.28515625" style="2" customWidth="1"/>
    <col min="16" max="18" width="9.28515625" style="2"/>
    <col min="19" max="19" width="9.42578125" style="2" bestFit="1" customWidth="1"/>
    <col min="20" max="16384" width="9.28515625" style="2"/>
  </cols>
  <sheetData>
    <row r="1" spans="1:16" ht="16.5">
      <c r="A1" s="147" t="s">
        <v>101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</row>
    <row r="2" spans="1:16" ht="31.9" customHeight="1">
      <c r="A2" s="148" t="s">
        <v>226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</row>
    <row r="3" spans="1:16" ht="16.899999999999999" customHeight="1">
      <c r="A3" s="165" t="s">
        <v>115</v>
      </c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</row>
    <row r="4" spans="1:16" ht="16.5">
      <c r="A4" s="1"/>
      <c r="N4" s="163"/>
      <c r="O4" s="163"/>
    </row>
    <row r="5" spans="1:16" ht="15" customHeight="1">
      <c r="A5" s="149" t="s">
        <v>0</v>
      </c>
      <c r="B5" s="9" t="s">
        <v>34</v>
      </c>
      <c r="C5" s="149" t="s">
        <v>230</v>
      </c>
      <c r="D5" s="149" t="s">
        <v>36</v>
      </c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4"/>
    </row>
    <row r="6" spans="1:16" ht="15" customHeight="1">
      <c r="A6" s="149"/>
      <c r="B6" s="9" t="s">
        <v>35</v>
      </c>
      <c r="C6" s="149"/>
      <c r="D6" s="7">
        <v>1</v>
      </c>
      <c r="E6" s="7">
        <v>2</v>
      </c>
      <c r="F6" s="7">
        <v>3</v>
      </c>
      <c r="G6" s="7">
        <v>4</v>
      </c>
      <c r="H6" s="7">
        <v>5</v>
      </c>
      <c r="I6" s="7">
        <v>6</v>
      </c>
      <c r="J6" s="7">
        <v>7</v>
      </c>
      <c r="K6" s="7">
        <v>8</v>
      </c>
      <c r="L6" s="7">
        <v>9</v>
      </c>
      <c r="M6" s="7">
        <v>10</v>
      </c>
      <c r="N6" s="7">
        <v>11</v>
      </c>
      <c r="O6" s="7">
        <v>12</v>
      </c>
      <c r="P6" s="31"/>
    </row>
    <row r="7" spans="1:16" ht="21.6" customHeight="1">
      <c r="A7" s="16" t="s">
        <v>9</v>
      </c>
      <c r="B7" s="23" t="s">
        <v>84</v>
      </c>
      <c r="C7" s="36">
        <f>'1B'!G8</f>
        <v>4528</v>
      </c>
      <c r="D7" s="36">
        <f>SUM(D8:D79)</f>
        <v>1889</v>
      </c>
      <c r="E7" s="36">
        <f t="shared" ref="E7:O7" si="0">SUM(E8:E79)</f>
        <v>1002</v>
      </c>
      <c r="F7" s="36">
        <f t="shared" si="0"/>
        <v>31</v>
      </c>
      <c r="G7" s="36">
        <f t="shared" si="0"/>
        <v>2454</v>
      </c>
      <c r="H7" s="36">
        <f t="shared" si="0"/>
        <v>166</v>
      </c>
      <c r="I7" s="36">
        <f t="shared" si="0"/>
        <v>220</v>
      </c>
      <c r="J7" s="36">
        <f t="shared" si="0"/>
        <v>216</v>
      </c>
      <c r="K7" s="36">
        <f t="shared" si="0"/>
        <v>207</v>
      </c>
      <c r="L7" s="36">
        <f t="shared" si="0"/>
        <v>40</v>
      </c>
      <c r="M7" s="36">
        <f t="shared" si="0"/>
        <v>114</v>
      </c>
      <c r="N7" s="36">
        <f t="shared" si="0"/>
        <v>407</v>
      </c>
      <c r="O7" s="36">
        <f t="shared" si="0"/>
        <v>202</v>
      </c>
    </row>
    <row r="8" spans="1:16" s="92" customFormat="1" ht="15" customHeight="1">
      <c r="A8" s="87">
        <v>1</v>
      </c>
      <c r="B8" s="88" t="s">
        <v>119</v>
      </c>
      <c r="C8" s="63">
        <f>'1B'!G9</f>
        <v>13</v>
      </c>
      <c r="D8" s="76">
        <v>0</v>
      </c>
      <c r="E8" s="76">
        <v>0</v>
      </c>
      <c r="F8" s="76">
        <v>0</v>
      </c>
      <c r="G8" s="76">
        <v>13</v>
      </c>
      <c r="H8" s="76">
        <v>0</v>
      </c>
      <c r="I8" s="76">
        <v>0</v>
      </c>
      <c r="J8" s="76">
        <v>0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</row>
    <row r="9" spans="1:16" s="92" customFormat="1" ht="15" customHeight="1">
      <c r="A9" s="87">
        <v>2</v>
      </c>
      <c r="B9" s="88" t="s">
        <v>120</v>
      </c>
      <c r="C9" s="63">
        <f>'1B'!G10</f>
        <v>83</v>
      </c>
      <c r="D9" s="63">
        <v>60</v>
      </c>
      <c r="E9" s="63">
        <v>15</v>
      </c>
      <c r="F9" s="63">
        <v>0</v>
      </c>
      <c r="G9" s="63">
        <v>2</v>
      </c>
      <c r="H9" s="63">
        <v>1</v>
      </c>
      <c r="I9" s="97">
        <v>0</v>
      </c>
      <c r="J9" s="98">
        <v>0</v>
      </c>
      <c r="K9" s="98">
        <v>0</v>
      </c>
      <c r="L9" s="98">
        <v>0</v>
      </c>
      <c r="M9" s="98">
        <v>0</v>
      </c>
      <c r="N9" s="98">
        <v>5</v>
      </c>
      <c r="O9" s="98">
        <v>0</v>
      </c>
    </row>
    <row r="10" spans="1:16" s="92" customFormat="1" ht="15" customHeight="1">
      <c r="A10" s="87">
        <v>3</v>
      </c>
      <c r="B10" s="88" t="s">
        <v>121</v>
      </c>
      <c r="C10" s="63">
        <f>'1B'!G11</f>
        <v>111</v>
      </c>
      <c r="D10" s="63">
        <v>24</v>
      </c>
      <c r="E10" s="63">
        <v>38</v>
      </c>
      <c r="F10" s="63">
        <v>3</v>
      </c>
      <c r="G10" s="63">
        <v>77</v>
      </c>
      <c r="H10" s="63">
        <v>3</v>
      </c>
      <c r="I10" s="97">
        <v>5</v>
      </c>
      <c r="J10" s="98">
        <v>0</v>
      </c>
      <c r="K10" s="98">
        <v>12</v>
      </c>
      <c r="L10" s="98">
        <v>0</v>
      </c>
      <c r="M10" s="98">
        <v>0</v>
      </c>
      <c r="N10" s="98">
        <v>21</v>
      </c>
      <c r="O10" s="98">
        <v>0</v>
      </c>
    </row>
    <row r="11" spans="1:16" s="92" customFormat="1" ht="15" customHeight="1">
      <c r="A11" s="87">
        <v>4</v>
      </c>
      <c r="B11" s="88" t="s">
        <v>122</v>
      </c>
      <c r="C11" s="63">
        <f>'1B'!G12</f>
        <v>13</v>
      </c>
      <c r="D11" s="63">
        <v>9</v>
      </c>
      <c r="E11" s="63">
        <v>0</v>
      </c>
      <c r="F11" s="63">
        <v>0</v>
      </c>
      <c r="G11" s="63">
        <v>2</v>
      </c>
      <c r="H11" s="63">
        <v>0</v>
      </c>
      <c r="I11" s="97">
        <v>0</v>
      </c>
      <c r="J11" s="98">
        <v>0</v>
      </c>
      <c r="K11" s="98">
        <v>0</v>
      </c>
      <c r="L11" s="98">
        <v>0</v>
      </c>
      <c r="M11" s="98">
        <v>0</v>
      </c>
      <c r="N11" s="98">
        <v>0</v>
      </c>
      <c r="O11" s="98">
        <v>0</v>
      </c>
    </row>
    <row r="12" spans="1:16" s="92" customFormat="1" ht="15" customHeight="1">
      <c r="A12" s="87">
        <v>5</v>
      </c>
      <c r="B12" s="88" t="s">
        <v>123</v>
      </c>
      <c r="C12" s="63">
        <f>'1B'!G13</f>
        <v>114</v>
      </c>
      <c r="D12" s="63">
        <v>91</v>
      </c>
      <c r="E12" s="63">
        <v>74</v>
      </c>
      <c r="F12" s="63">
        <v>0</v>
      </c>
      <c r="G12" s="63">
        <v>24</v>
      </c>
      <c r="H12" s="63">
        <v>8</v>
      </c>
      <c r="I12" s="97">
        <v>0</v>
      </c>
      <c r="J12" s="98">
        <v>29</v>
      </c>
      <c r="K12" s="98">
        <v>32</v>
      </c>
      <c r="L12" s="98">
        <v>0</v>
      </c>
      <c r="M12" s="98">
        <v>0</v>
      </c>
      <c r="N12" s="98">
        <v>56</v>
      </c>
      <c r="O12" s="98">
        <v>11</v>
      </c>
    </row>
    <row r="13" spans="1:16" s="92" customFormat="1" ht="15" customHeight="1">
      <c r="A13" s="87">
        <v>6</v>
      </c>
      <c r="B13" s="88" t="s">
        <v>124</v>
      </c>
      <c r="C13" s="63">
        <f>'1B'!G14</f>
        <v>0</v>
      </c>
      <c r="D13" s="63"/>
      <c r="E13" s="63"/>
      <c r="F13" s="63"/>
      <c r="G13" s="63"/>
      <c r="H13" s="63"/>
      <c r="I13" s="97"/>
      <c r="J13" s="98"/>
      <c r="K13" s="98"/>
      <c r="L13" s="98"/>
      <c r="M13" s="98"/>
      <c r="N13" s="98"/>
      <c r="O13" s="98"/>
    </row>
    <row r="14" spans="1:16" s="92" customFormat="1" ht="15" customHeight="1">
      <c r="A14" s="87">
        <v>7</v>
      </c>
      <c r="B14" s="88" t="s">
        <v>125</v>
      </c>
      <c r="C14" s="63">
        <f>'1B'!G15</f>
        <v>0</v>
      </c>
      <c r="D14" s="63"/>
      <c r="E14" s="63"/>
      <c r="F14" s="63"/>
      <c r="G14" s="63"/>
      <c r="H14" s="63"/>
      <c r="I14" s="97"/>
      <c r="J14" s="98"/>
      <c r="K14" s="98"/>
      <c r="L14" s="98"/>
      <c r="M14" s="98"/>
      <c r="N14" s="98"/>
      <c r="O14" s="98"/>
    </row>
    <row r="15" spans="1:16" s="92" customFormat="1" ht="15" customHeight="1">
      <c r="A15" s="87">
        <v>8</v>
      </c>
      <c r="B15" s="88" t="s">
        <v>126</v>
      </c>
      <c r="C15" s="63">
        <f>'1B'!G16</f>
        <v>0</v>
      </c>
      <c r="D15" s="63"/>
      <c r="E15" s="63"/>
      <c r="F15" s="63"/>
      <c r="G15" s="63"/>
      <c r="H15" s="63"/>
      <c r="I15" s="97"/>
      <c r="J15" s="98"/>
      <c r="K15" s="98"/>
      <c r="L15" s="98"/>
      <c r="M15" s="98"/>
      <c r="N15" s="98"/>
      <c r="O15" s="98"/>
    </row>
    <row r="16" spans="1:16" s="92" customFormat="1" ht="15" customHeight="1">
      <c r="A16" s="87">
        <v>9</v>
      </c>
      <c r="B16" s="88" t="s">
        <v>127</v>
      </c>
      <c r="C16" s="63">
        <f>'1B'!G17</f>
        <v>0</v>
      </c>
      <c r="D16" s="63"/>
      <c r="E16" s="63"/>
      <c r="F16" s="63"/>
      <c r="G16" s="63"/>
      <c r="H16" s="63"/>
      <c r="I16" s="97"/>
      <c r="J16" s="98"/>
      <c r="K16" s="98"/>
      <c r="L16" s="98"/>
      <c r="M16" s="98"/>
      <c r="N16" s="98"/>
      <c r="O16" s="98"/>
    </row>
    <row r="17" spans="1:15" s="92" customFormat="1" ht="15" customHeight="1">
      <c r="A17" s="87">
        <v>10</v>
      </c>
      <c r="B17" s="88" t="s">
        <v>128</v>
      </c>
      <c r="C17" s="63">
        <f>'1B'!G18</f>
        <v>139</v>
      </c>
      <c r="D17" s="63">
        <v>46</v>
      </c>
      <c r="E17" s="63">
        <v>45</v>
      </c>
      <c r="F17" s="63">
        <v>0</v>
      </c>
      <c r="G17" s="63">
        <v>4</v>
      </c>
      <c r="H17" s="63">
        <v>4</v>
      </c>
      <c r="I17" s="97">
        <v>1</v>
      </c>
      <c r="J17" s="98">
        <v>4</v>
      </c>
      <c r="K17" s="98">
        <v>2</v>
      </c>
      <c r="L17" s="98">
        <v>12</v>
      </c>
      <c r="M17" s="98">
        <v>4</v>
      </c>
      <c r="N17" s="98">
        <v>14</v>
      </c>
      <c r="O17" s="98">
        <v>3</v>
      </c>
    </row>
    <row r="18" spans="1:15" s="92" customFormat="1" ht="15" customHeight="1">
      <c r="A18" s="87">
        <v>11</v>
      </c>
      <c r="B18" s="88" t="s">
        <v>129</v>
      </c>
      <c r="C18" s="63">
        <f>'1B'!G19</f>
        <v>170</v>
      </c>
      <c r="D18" s="63">
        <v>77</v>
      </c>
      <c r="E18" s="63">
        <v>86</v>
      </c>
      <c r="F18" s="63">
        <v>0</v>
      </c>
      <c r="G18" s="63">
        <v>0</v>
      </c>
      <c r="H18" s="63">
        <v>0</v>
      </c>
      <c r="I18" s="97">
        <v>0</v>
      </c>
      <c r="J18" s="98">
        <v>0</v>
      </c>
      <c r="K18" s="98">
        <v>0</v>
      </c>
      <c r="L18" s="98">
        <v>0</v>
      </c>
      <c r="M18" s="98">
        <v>0</v>
      </c>
      <c r="N18" s="98">
        <v>7</v>
      </c>
      <c r="O18" s="98">
        <v>0</v>
      </c>
    </row>
    <row r="19" spans="1:15" s="92" customFormat="1" ht="15" customHeight="1">
      <c r="A19" s="87">
        <v>12</v>
      </c>
      <c r="B19" s="88" t="s">
        <v>130</v>
      </c>
      <c r="C19" s="63">
        <f>'1B'!G20</f>
        <v>0</v>
      </c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</row>
    <row r="20" spans="1:15" s="92" customFormat="1" ht="15" customHeight="1">
      <c r="A20" s="87">
        <v>13</v>
      </c>
      <c r="B20" s="88" t="s">
        <v>131</v>
      </c>
      <c r="C20" s="63">
        <f>'1B'!G21</f>
        <v>34</v>
      </c>
      <c r="D20" s="63">
        <v>22</v>
      </c>
      <c r="E20" s="63">
        <v>1</v>
      </c>
      <c r="F20" s="63">
        <v>4</v>
      </c>
      <c r="G20" s="63">
        <v>1</v>
      </c>
      <c r="H20" s="63">
        <v>0</v>
      </c>
      <c r="I20" s="97">
        <v>0</v>
      </c>
      <c r="J20" s="98">
        <v>0</v>
      </c>
      <c r="K20" s="98">
        <v>4</v>
      </c>
      <c r="L20" s="98">
        <v>0</v>
      </c>
      <c r="M20" s="98">
        <v>0</v>
      </c>
      <c r="N20" s="98">
        <v>3</v>
      </c>
      <c r="O20" s="98">
        <v>0</v>
      </c>
    </row>
    <row r="21" spans="1:15" s="92" customFormat="1" ht="15" customHeight="1">
      <c r="A21" s="87">
        <v>14</v>
      </c>
      <c r="B21" s="88" t="s">
        <v>132</v>
      </c>
      <c r="C21" s="63">
        <f>'1B'!G22</f>
        <v>95</v>
      </c>
      <c r="D21" s="63">
        <v>1</v>
      </c>
      <c r="E21" s="63">
        <v>0</v>
      </c>
      <c r="F21" s="63">
        <v>0</v>
      </c>
      <c r="G21" s="63">
        <v>95</v>
      </c>
      <c r="H21" s="63">
        <v>0</v>
      </c>
      <c r="I21" s="97">
        <v>0</v>
      </c>
      <c r="J21" s="98">
        <v>5</v>
      </c>
      <c r="K21" s="98">
        <v>0</v>
      </c>
      <c r="L21" s="98">
        <v>0</v>
      </c>
      <c r="M21" s="98">
        <v>1</v>
      </c>
      <c r="N21" s="98">
        <v>0</v>
      </c>
      <c r="O21" s="98">
        <v>0</v>
      </c>
    </row>
    <row r="22" spans="1:15" s="92" customFormat="1" ht="15" customHeight="1">
      <c r="A22" s="87">
        <v>15</v>
      </c>
      <c r="B22" s="88" t="s">
        <v>133</v>
      </c>
      <c r="C22" s="63">
        <f>'1B'!G23</f>
        <v>0</v>
      </c>
      <c r="D22" s="63"/>
      <c r="E22" s="63"/>
      <c r="F22" s="63"/>
      <c r="G22" s="63"/>
      <c r="H22" s="63"/>
      <c r="I22" s="97"/>
      <c r="J22" s="98"/>
      <c r="K22" s="98"/>
      <c r="L22" s="98"/>
      <c r="M22" s="98"/>
      <c r="N22" s="98"/>
      <c r="O22" s="98"/>
    </row>
    <row r="23" spans="1:15" s="92" customFormat="1" ht="15" customHeight="1">
      <c r="A23" s="87">
        <v>16</v>
      </c>
      <c r="B23" s="88" t="s">
        <v>134</v>
      </c>
      <c r="C23" s="63">
        <f>'1B'!G24</f>
        <v>0</v>
      </c>
      <c r="D23" s="63"/>
      <c r="E23" s="63"/>
      <c r="F23" s="63"/>
      <c r="G23" s="63"/>
      <c r="H23" s="63"/>
      <c r="I23" s="97"/>
      <c r="J23" s="98"/>
      <c r="K23" s="98"/>
      <c r="L23" s="98"/>
      <c r="M23" s="98"/>
      <c r="N23" s="98"/>
      <c r="O23" s="98"/>
    </row>
    <row r="24" spans="1:15" s="92" customFormat="1" ht="15" customHeight="1">
      <c r="A24" s="87">
        <v>17</v>
      </c>
      <c r="B24" s="88" t="s">
        <v>135</v>
      </c>
      <c r="C24" s="63">
        <f>'1B'!G25</f>
        <v>138</v>
      </c>
      <c r="D24" s="63">
        <v>101</v>
      </c>
      <c r="E24" s="63">
        <v>143</v>
      </c>
      <c r="F24" s="63">
        <v>0</v>
      </c>
      <c r="G24" s="63">
        <v>198</v>
      </c>
      <c r="H24" s="63">
        <v>5</v>
      </c>
      <c r="I24" s="97">
        <v>17</v>
      </c>
      <c r="J24" s="98">
        <v>4</v>
      </c>
      <c r="K24" s="98">
        <v>4</v>
      </c>
      <c r="L24" s="98">
        <v>0</v>
      </c>
      <c r="M24" s="98">
        <v>0</v>
      </c>
      <c r="N24" s="98">
        <v>16</v>
      </c>
      <c r="O24" s="98">
        <v>0</v>
      </c>
    </row>
    <row r="25" spans="1:15" s="92" customFormat="1" ht="15" customHeight="1">
      <c r="A25" s="87">
        <v>18</v>
      </c>
      <c r="B25" s="88" t="s">
        <v>136</v>
      </c>
      <c r="C25" s="63">
        <f>'1B'!G26</f>
        <v>0</v>
      </c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</row>
    <row r="26" spans="1:15" s="92" customFormat="1" ht="15" customHeight="1">
      <c r="A26" s="87">
        <v>19</v>
      </c>
      <c r="B26" s="88" t="s">
        <v>137</v>
      </c>
      <c r="C26" s="63">
        <f>'1B'!G27</f>
        <v>0</v>
      </c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</row>
    <row r="27" spans="1:15" s="92" customFormat="1" ht="15" customHeight="1">
      <c r="A27" s="87">
        <v>20</v>
      </c>
      <c r="B27" s="88" t="s">
        <v>138</v>
      </c>
      <c r="C27" s="63">
        <f>'1B'!G28</f>
        <v>184</v>
      </c>
      <c r="D27" s="63">
        <v>15</v>
      </c>
      <c r="E27" s="63">
        <v>16</v>
      </c>
      <c r="F27" s="63">
        <v>13</v>
      </c>
      <c r="G27" s="63">
        <v>173</v>
      </c>
      <c r="H27" s="63">
        <v>0</v>
      </c>
      <c r="I27" s="97">
        <v>0</v>
      </c>
      <c r="J27" s="98">
        <v>0</v>
      </c>
      <c r="K27" s="98">
        <v>0</v>
      </c>
      <c r="L27" s="98">
        <v>0</v>
      </c>
      <c r="M27" s="98">
        <v>0</v>
      </c>
      <c r="N27" s="98">
        <v>0</v>
      </c>
      <c r="O27" s="98">
        <v>0</v>
      </c>
    </row>
    <row r="28" spans="1:15" s="92" customFormat="1" ht="15" customHeight="1">
      <c r="A28" s="87">
        <v>21</v>
      </c>
      <c r="B28" s="88" t="s">
        <v>139</v>
      </c>
      <c r="C28" s="63">
        <f>'1B'!G29</f>
        <v>0</v>
      </c>
      <c r="D28" s="63"/>
      <c r="E28" s="63"/>
      <c r="F28" s="63"/>
      <c r="G28" s="63"/>
      <c r="H28" s="63"/>
      <c r="I28" s="97"/>
      <c r="J28" s="98"/>
      <c r="K28" s="98"/>
      <c r="L28" s="98"/>
      <c r="M28" s="98"/>
      <c r="N28" s="98"/>
      <c r="O28" s="98"/>
    </row>
    <row r="29" spans="1:15" s="92" customFormat="1" ht="15" customHeight="1">
      <c r="A29" s="87">
        <v>22</v>
      </c>
      <c r="B29" s="88" t="s">
        <v>140</v>
      </c>
      <c r="C29" s="63">
        <f>'1B'!G30</f>
        <v>162</v>
      </c>
      <c r="D29" s="63">
        <v>0</v>
      </c>
      <c r="E29" s="63">
        <v>0</v>
      </c>
      <c r="F29" s="63">
        <v>0</v>
      </c>
      <c r="G29" s="63">
        <v>162</v>
      </c>
      <c r="H29" s="63">
        <v>0</v>
      </c>
      <c r="I29" s="97">
        <v>0</v>
      </c>
      <c r="J29" s="98">
        <v>0</v>
      </c>
      <c r="K29" s="98">
        <v>0</v>
      </c>
      <c r="L29" s="98">
        <v>0</v>
      </c>
      <c r="M29" s="98">
        <v>0</v>
      </c>
      <c r="N29" s="98">
        <v>0</v>
      </c>
      <c r="O29" s="98">
        <v>0</v>
      </c>
    </row>
    <row r="30" spans="1:15" s="92" customFormat="1" ht="15" customHeight="1">
      <c r="A30" s="87">
        <v>23</v>
      </c>
      <c r="B30" s="88" t="s">
        <v>141</v>
      </c>
      <c r="C30" s="63">
        <f>'1B'!G31</f>
        <v>84</v>
      </c>
      <c r="D30" s="63">
        <v>69</v>
      </c>
      <c r="E30" s="63">
        <v>12</v>
      </c>
      <c r="F30" s="63">
        <v>0</v>
      </c>
      <c r="G30" s="63">
        <v>0</v>
      </c>
      <c r="H30" s="63">
        <v>0</v>
      </c>
      <c r="I30" s="97">
        <v>0</v>
      </c>
      <c r="J30" s="98">
        <v>0</v>
      </c>
      <c r="K30" s="98">
        <v>0</v>
      </c>
      <c r="L30" s="98">
        <v>0</v>
      </c>
      <c r="M30" s="98">
        <v>0</v>
      </c>
      <c r="N30" s="98">
        <v>3</v>
      </c>
      <c r="O30" s="98">
        <v>0</v>
      </c>
    </row>
    <row r="31" spans="1:15" s="92" customFormat="1" ht="15" customHeight="1">
      <c r="A31" s="87">
        <v>24</v>
      </c>
      <c r="B31" s="88" t="s">
        <v>142</v>
      </c>
      <c r="C31" s="63">
        <f>'1B'!G32</f>
        <v>0</v>
      </c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</row>
    <row r="32" spans="1:15" s="92" customFormat="1" ht="15" customHeight="1">
      <c r="A32" s="87">
        <v>25</v>
      </c>
      <c r="B32" s="88" t="s">
        <v>143</v>
      </c>
      <c r="C32" s="63">
        <f>'1B'!G33</f>
        <v>24</v>
      </c>
      <c r="D32" s="63">
        <v>24</v>
      </c>
      <c r="E32" s="63">
        <v>17</v>
      </c>
      <c r="F32" s="63"/>
      <c r="G32" s="63">
        <v>24</v>
      </c>
      <c r="H32" s="63"/>
      <c r="I32" s="63"/>
      <c r="J32" s="63"/>
      <c r="K32" s="63"/>
      <c r="L32" s="63"/>
      <c r="M32" s="63"/>
      <c r="N32" s="63">
        <v>24</v>
      </c>
      <c r="O32" s="63">
        <v>24</v>
      </c>
    </row>
    <row r="33" spans="1:15" s="92" customFormat="1" ht="15" customHeight="1">
      <c r="A33" s="87">
        <v>26</v>
      </c>
      <c r="B33" s="88" t="s">
        <v>144</v>
      </c>
      <c r="C33" s="63">
        <f>'1B'!G34</f>
        <v>12</v>
      </c>
      <c r="D33" s="63">
        <v>8</v>
      </c>
      <c r="E33" s="63">
        <v>11</v>
      </c>
      <c r="F33" s="63">
        <v>0</v>
      </c>
      <c r="G33" s="63">
        <v>12</v>
      </c>
      <c r="H33" s="63">
        <v>12</v>
      </c>
      <c r="I33" s="63">
        <v>3</v>
      </c>
      <c r="J33" s="63">
        <v>0</v>
      </c>
      <c r="K33" s="63">
        <v>0</v>
      </c>
      <c r="L33" s="63">
        <v>0</v>
      </c>
      <c r="M33" s="63">
        <v>0</v>
      </c>
      <c r="N33" s="63">
        <v>1</v>
      </c>
      <c r="O33" s="63">
        <v>0</v>
      </c>
    </row>
    <row r="34" spans="1:15" s="92" customFormat="1" ht="15" customHeight="1">
      <c r="A34" s="87">
        <v>27</v>
      </c>
      <c r="B34" s="88" t="s">
        <v>145</v>
      </c>
      <c r="C34" s="63">
        <f>'1B'!G35</f>
        <v>0</v>
      </c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</row>
    <row r="35" spans="1:15" s="92" customFormat="1" ht="15" customHeight="1">
      <c r="A35" s="87">
        <v>28</v>
      </c>
      <c r="B35" s="88" t="s">
        <v>146</v>
      </c>
      <c r="C35" s="63">
        <f>'1B'!G36</f>
        <v>0</v>
      </c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</row>
    <row r="36" spans="1:15" s="92" customFormat="1" ht="15" customHeight="1">
      <c r="A36" s="87">
        <v>29</v>
      </c>
      <c r="B36" s="88" t="s">
        <v>147</v>
      </c>
      <c r="C36" s="63">
        <f>'1B'!G37</f>
        <v>0</v>
      </c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</row>
    <row r="37" spans="1:15" s="92" customFormat="1" ht="15" customHeight="1">
      <c r="A37" s="87">
        <v>30</v>
      </c>
      <c r="B37" s="88" t="s">
        <v>148</v>
      </c>
      <c r="C37" s="63">
        <f>'1B'!G38</f>
        <v>0</v>
      </c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</row>
    <row r="38" spans="1:15" s="92" customFormat="1" ht="15" customHeight="1">
      <c r="A38" s="87">
        <v>31</v>
      </c>
      <c r="B38" s="88" t="s">
        <v>149</v>
      </c>
      <c r="C38" s="63">
        <f>'1B'!G39</f>
        <v>0</v>
      </c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</row>
    <row r="39" spans="1:15" s="92" customFormat="1" ht="15" customHeight="1">
      <c r="A39" s="87">
        <v>32</v>
      </c>
      <c r="B39" s="88" t="s">
        <v>150</v>
      </c>
      <c r="C39" s="63">
        <f>'1B'!G40</f>
        <v>0</v>
      </c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</row>
    <row r="40" spans="1:15" s="92" customFormat="1" ht="15" customHeight="1">
      <c r="A40" s="87">
        <v>33</v>
      </c>
      <c r="B40" s="88" t="s">
        <v>151</v>
      </c>
      <c r="C40" s="63">
        <f>'1B'!G41</f>
        <v>0</v>
      </c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</row>
    <row r="41" spans="1:15" s="92" customFormat="1" ht="15" customHeight="1">
      <c r="A41" s="87">
        <v>34</v>
      </c>
      <c r="B41" s="88" t="s">
        <v>152</v>
      </c>
      <c r="C41" s="63">
        <f>'1B'!G42</f>
        <v>164</v>
      </c>
      <c r="D41" s="63">
        <v>36</v>
      </c>
      <c r="E41" s="63">
        <v>38</v>
      </c>
      <c r="F41" s="63">
        <v>0</v>
      </c>
      <c r="G41" s="63">
        <v>10</v>
      </c>
      <c r="H41" s="63">
        <v>0</v>
      </c>
      <c r="I41" s="63">
        <v>0</v>
      </c>
      <c r="J41" s="63">
        <v>0</v>
      </c>
      <c r="K41" s="63">
        <v>0</v>
      </c>
      <c r="L41" s="63">
        <v>0</v>
      </c>
      <c r="M41" s="63">
        <v>0</v>
      </c>
      <c r="N41" s="63">
        <v>38</v>
      </c>
      <c r="O41" s="63">
        <v>40</v>
      </c>
    </row>
    <row r="42" spans="1:15" s="92" customFormat="1" ht="15" customHeight="1">
      <c r="A42" s="87">
        <v>35</v>
      </c>
      <c r="B42" s="88" t="s">
        <v>153</v>
      </c>
      <c r="C42" s="63">
        <f>'1B'!G43</f>
        <v>0</v>
      </c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</row>
    <row r="43" spans="1:15" s="92" customFormat="1" ht="15" customHeight="1">
      <c r="A43" s="87">
        <v>36</v>
      </c>
      <c r="B43" s="88" t="s">
        <v>154</v>
      </c>
      <c r="C43" s="63">
        <f>'1B'!G44</f>
        <v>0</v>
      </c>
      <c r="D43" s="104">
        <v>5</v>
      </c>
      <c r="E43" s="104">
        <v>3</v>
      </c>
      <c r="F43" s="104">
        <v>0</v>
      </c>
      <c r="G43" s="104">
        <v>21</v>
      </c>
      <c r="H43" s="104">
        <v>2</v>
      </c>
      <c r="I43" s="104">
        <v>2</v>
      </c>
      <c r="J43" s="104">
        <v>0</v>
      </c>
      <c r="K43" s="104">
        <v>0</v>
      </c>
      <c r="L43" s="104">
        <v>0</v>
      </c>
      <c r="M43" s="104">
        <v>0</v>
      </c>
      <c r="N43" s="104">
        <v>8</v>
      </c>
      <c r="O43" s="104">
        <v>0</v>
      </c>
    </row>
    <row r="44" spans="1:15" s="92" customFormat="1" ht="15" customHeight="1">
      <c r="A44" s="87">
        <v>37</v>
      </c>
      <c r="B44" s="88" t="s">
        <v>155</v>
      </c>
      <c r="C44" s="63">
        <f>'1B'!G45</f>
        <v>49</v>
      </c>
      <c r="D44" s="87">
        <v>0</v>
      </c>
      <c r="E44" s="87">
        <v>0</v>
      </c>
      <c r="F44" s="87">
        <v>0</v>
      </c>
      <c r="G44" s="87">
        <v>49</v>
      </c>
      <c r="H44" s="87">
        <v>0</v>
      </c>
      <c r="I44" s="87">
        <v>0</v>
      </c>
      <c r="J44" s="87">
        <v>0</v>
      </c>
      <c r="K44" s="87">
        <v>0</v>
      </c>
      <c r="L44" s="87">
        <v>0</v>
      </c>
      <c r="M44" s="87">
        <v>0</v>
      </c>
      <c r="N44" s="87">
        <v>0</v>
      </c>
      <c r="O44" s="87">
        <v>0</v>
      </c>
    </row>
    <row r="45" spans="1:15" s="92" customFormat="1" ht="15" customHeight="1">
      <c r="A45" s="87">
        <v>38</v>
      </c>
      <c r="B45" s="88" t="s">
        <v>156</v>
      </c>
      <c r="C45" s="63">
        <f>'1B'!G46</f>
        <v>60</v>
      </c>
      <c r="D45" s="87">
        <v>26</v>
      </c>
      <c r="E45" s="87">
        <v>11</v>
      </c>
      <c r="F45" s="87"/>
      <c r="G45" s="87">
        <v>16</v>
      </c>
      <c r="H45" s="87">
        <v>1</v>
      </c>
      <c r="I45" s="87"/>
      <c r="J45" s="87"/>
      <c r="K45" s="87"/>
      <c r="L45" s="87"/>
      <c r="M45" s="87"/>
      <c r="N45" s="87">
        <v>6</v>
      </c>
      <c r="O45" s="87"/>
    </row>
    <row r="46" spans="1:15" s="92" customFormat="1" ht="15" customHeight="1">
      <c r="A46" s="87">
        <v>39</v>
      </c>
      <c r="B46" s="88" t="s">
        <v>157</v>
      </c>
      <c r="C46" s="63">
        <f>'1B'!G47</f>
        <v>373</v>
      </c>
      <c r="D46" s="104">
        <v>39</v>
      </c>
      <c r="E46" s="104">
        <v>0</v>
      </c>
      <c r="F46" s="104">
        <v>0</v>
      </c>
      <c r="G46" s="104">
        <v>373</v>
      </c>
      <c r="H46" s="104">
        <v>0</v>
      </c>
      <c r="I46" s="104">
        <v>0</v>
      </c>
      <c r="J46" s="104">
        <v>0</v>
      </c>
      <c r="K46" s="104">
        <v>0</v>
      </c>
      <c r="L46" s="104">
        <v>0</v>
      </c>
      <c r="M46" s="104">
        <v>0</v>
      </c>
      <c r="N46" s="104">
        <v>0</v>
      </c>
      <c r="O46" s="104">
        <v>0</v>
      </c>
    </row>
    <row r="47" spans="1:15" s="92" customFormat="1" ht="15" customHeight="1">
      <c r="A47" s="87">
        <v>40</v>
      </c>
      <c r="B47" s="88" t="s">
        <v>158</v>
      </c>
      <c r="C47" s="63">
        <f>'1B'!G48</f>
        <v>119</v>
      </c>
      <c r="D47" s="104">
        <v>68</v>
      </c>
      <c r="E47" s="104">
        <v>0</v>
      </c>
      <c r="F47" s="104">
        <v>0</v>
      </c>
      <c r="G47" s="104">
        <v>0</v>
      </c>
      <c r="H47" s="104">
        <v>64</v>
      </c>
      <c r="I47" s="104">
        <v>68</v>
      </c>
      <c r="J47" s="104">
        <v>0</v>
      </c>
      <c r="K47" s="104">
        <v>0</v>
      </c>
      <c r="L47" s="104">
        <v>0</v>
      </c>
      <c r="M47" s="104">
        <v>85</v>
      </c>
      <c r="N47" s="104">
        <v>95</v>
      </c>
      <c r="O47" s="104">
        <v>97</v>
      </c>
    </row>
    <row r="48" spans="1:15" s="92" customFormat="1" ht="15" customHeight="1">
      <c r="A48" s="87">
        <v>41</v>
      </c>
      <c r="B48" s="88" t="s">
        <v>159</v>
      </c>
      <c r="C48" s="63">
        <f>'1B'!G49</f>
        <v>0</v>
      </c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</row>
    <row r="49" spans="1:15" s="92" customFormat="1" ht="15" customHeight="1">
      <c r="A49" s="87">
        <v>42</v>
      </c>
      <c r="B49" s="88" t="s">
        <v>160</v>
      </c>
      <c r="C49" s="63">
        <f>'1B'!G50</f>
        <v>0</v>
      </c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104"/>
    </row>
    <row r="50" spans="1:15" s="92" customFormat="1" ht="15" customHeight="1">
      <c r="A50" s="87">
        <v>43</v>
      </c>
      <c r="B50" s="88" t="s">
        <v>161</v>
      </c>
      <c r="C50" s="63">
        <f>'1B'!G51</f>
        <v>0</v>
      </c>
      <c r="D50" s="104"/>
      <c r="E50" s="104"/>
      <c r="F50" s="104"/>
      <c r="G50" s="104"/>
      <c r="H50" s="104"/>
      <c r="I50" s="104"/>
      <c r="J50" s="104"/>
      <c r="K50" s="104"/>
      <c r="L50" s="104"/>
      <c r="M50" s="104"/>
      <c r="N50" s="104"/>
      <c r="O50" s="104"/>
    </row>
    <row r="51" spans="1:15" s="92" customFormat="1" ht="15" customHeight="1">
      <c r="A51" s="87">
        <v>44</v>
      </c>
      <c r="B51" s="88" t="s">
        <v>162</v>
      </c>
      <c r="C51" s="63">
        <f>'1B'!G52</f>
        <v>116</v>
      </c>
      <c r="D51" s="104">
        <v>116</v>
      </c>
      <c r="E51" s="104">
        <v>116</v>
      </c>
      <c r="F51" s="104">
        <v>0</v>
      </c>
      <c r="G51" s="104">
        <v>116</v>
      </c>
      <c r="H51" s="104"/>
      <c r="I51" s="104">
        <v>116</v>
      </c>
      <c r="J51" s="104">
        <v>116</v>
      </c>
      <c r="K51" s="104">
        <v>116</v>
      </c>
      <c r="L51" s="104"/>
      <c r="M51" s="104"/>
      <c r="N51" s="104"/>
      <c r="O51" s="104"/>
    </row>
    <row r="52" spans="1:15" s="92" customFormat="1" ht="15" customHeight="1">
      <c r="A52" s="87">
        <v>45</v>
      </c>
      <c r="B52" s="88" t="s">
        <v>163</v>
      </c>
      <c r="C52" s="63">
        <f>'1B'!G53</f>
        <v>10</v>
      </c>
      <c r="D52" s="104">
        <v>10</v>
      </c>
      <c r="E52" s="104">
        <v>10</v>
      </c>
      <c r="F52" s="104">
        <v>0</v>
      </c>
      <c r="G52" s="104">
        <v>0</v>
      </c>
      <c r="H52" s="104">
        <v>0</v>
      </c>
      <c r="I52" s="104">
        <v>0</v>
      </c>
      <c r="J52" s="104">
        <v>0</v>
      </c>
      <c r="K52" s="104">
        <v>0</v>
      </c>
      <c r="L52" s="104">
        <v>0</v>
      </c>
      <c r="M52" s="104">
        <v>0</v>
      </c>
      <c r="N52" s="104">
        <v>3</v>
      </c>
      <c r="O52" s="104">
        <v>0</v>
      </c>
    </row>
    <row r="53" spans="1:15" s="92" customFormat="1" ht="15" customHeight="1">
      <c r="A53" s="87">
        <v>46</v>
      </c>
      <c r="B53" s="88" t="s">
        <v>164</v>
      </c>
      <c r="C53" s="63">
        <f>'1B'!G54</f>
        <v>0</v>
      </c>
      <c r="D53" s="104"/>
      <c r="E53" s="104"/>
      <c r="F53" s="104"/>
      <c r="G53" s="104"/>
      <c r="H53" s="104"/>
      <c r="I53" s="104"/>
      <c r="J53" s="104"/>
      <c r="K53" s="104"/>
      <c r="L53" s="104"/>
      <c r="M53" s="104"/>
      <c r="N53" s="104"/>
      <c r="O53" s="104"/>
    </row>
    <row r="54" spans="1:15" s="92" customFormat="1" ht="15" customHeight="1">
      <c r="A54" s="87">
        <v>47</v>
      </c>
      <c r="B54" s="88" t="s">
        <v>165</v>
      </c>
      <c r="C54" s="63">
        <f>'1B'!G55</f>
        <v>18</v>
      </c>
      <c r="D54" s="104">
        <v>5</v>
      </c>
      <c r="E54" s="104">
        <v>3</v>
      </c>
      <c r="F54" s="104">
        <v>0</v>
      </c>
      <c r="G54" s="104">
        <v>0</v>
      </c>
      <c r="H54" s="104">
        <v>0</v>
      </c>
      <c r="I54" s="104">
        <v>0</v>
      </c>
      <c r="J54" s="104">
        <v>3</v>
      </c>
      <c r="K54" s="104">
        <v>1</v>
      </c>
      <c r="L54" s="104">
        <v>1</v>
      </c>
      <c r="M54" s="104">
        <v>1</v>
      </c>
      <c r="N54" s="104">
        <v>2</v>
      </c>
      <c r="O54" s="104">
        <v>2</v>
      </c>
    </row>
    <row r="55" spans="1:15" s="92" customFormat="1" ht="15" customHeight="1">
      <c r="A55" s="87">
        <v>48</v>
      </c>
      <c r="B55" s="88" t="s">
        <v>166</v>
      </c>
      <c r="C55" s="63">
        <f>'1B'!G56</f>
        <v>0</v>
      </c>
      <c r="D55" s="104">
        <v>55</v>
      </c>
      <c r="E55" s="104">
        <v>44</v>
      </c>
      <c r="F55" s="104">
        <v>5</v>
      </c>
      <c r="G55" s="104">
        <v>7</v>
      </c>
      <c r="H55" s="104">
        <v>8</v>
      </c>
      <c r="I55" s="104">
        <v>0</v>
      </c>
      <c r="J55" s="104">
        <v>6</v>
      </c>
      <c r="K55" s="104">
        <v>8</v>
      </c>
      <c r="L55" s="104">
        <v>10</v>
      </c>
      <c r="M55" s="104">
        <v>1</v>
      </c>
      <c r="N55" s="104">
        <v>23</v>
      </c>
      <c r="O55" s="104">
        <v>3</v>
      </c>
    </row>
    <row r="56" spans="1:15" s="92" customFormat="1" ht="15" customHeight="1">
      <c r="A56" s="87">
        <v>49</v>
      </c>
      <c r="B56" s="88" t="s">
        <v>167</v>
      </c>
      <c r="C56" s="63">
        <f>'1B'!G57</f>
        <v>307</v>
      </c>
      <c r="D56" s="104">
        <v>307</v>
      </c>
      <c r="E56" s="104">
        <v>0</v>
      </c>
      <c r="F56" s="104">
        <v>0</v>
      </c>
      <c r="G56" s="104">
        <v>307</v>
      </c>
      <c r="H56" s="104">
        <v>0</v>
      </c>
      <c r="I56" s="104">
        <v>0</v>
      </c>
      <c r="J56" s="104">
        <v>0</v>
      </c>
      <c r="K56" s="104">
        <v>0</v>
      </c>
      <c r="L56" s="104">
        <v>0</v>
      </c>
      <c r="M56" s="104">
        <v>0</v>
      </c>
      <c r="N56" s="104">
        <v>0</v>
      </c>
      <c r="O56" s="104">
        <v>0</v>
      </c>
    </row>
    <row r="57" spans="1:15" s="92" customFormat="1" ht="15" customHeight="1">
      <c r="A57" s="87">
        <v>50</v>
      </c>
      <c r="B57" s="88" t="s">
        <v>168</v>
      </c>
      <c r="C57" s="63">
        <f>'1B'!G58</f>
        <v>14</v>
      </c>
      <c r="D57" s="104">
        <v>7</v>
      </c>
      <c r="E57" s="104">
        <v>3</v>
      </c>
      <c r="F57" s="104">
        <v>0</v>
      </c>
      <c r="G57" s="104">
        <v>0</v>
      </c>
      <c r="H57" s="104">
        <v>0</v>
      </c>
      <c r="I57" s="104">
        <v>2</v>
      </c>
      <c r="J57" s="104">
        <v>0</v>
      </c>
      <c r="K57" s="104">
        <v>0</v>
      </c>
      <c r="L57" s="104">
        <v>0</v>
      </c>
      <c r="M57" s="104">
        <v>0</v>
      </c>
      <c r="N57" s="104">
        <v>1</v>
      </c>
      <c r="O57" s="104">
        <v>0</v>
      </c>
    </row>
    <row r="58" spans="1:15" s="92" customFormat="1" ht="15" customHeight="1">
      <c r="A58" s="87">
        <v>51</v>
      </c>
      <c r="B58" s="88" t="s">
        <v>169</v>
      </c>
      <c r="C58" s="63">
        <f>'1B'!G59</f>
        <v>0</v>
      </c>
      <c r="D58" s="104"/>
      <c r="E58" s="104"/>
      <c r="F58" s="104"/>
      <c r="G58" s="104"/>
      <c r="H58" s="104"/>
      <c r="I58" s="104"/>
      <c r="J58" s="104"/>
      <c r="K58" s="104"/>
      <c r="L58" s="104"/>
      <c r="M58" s="104"/>
      <c r="N58" s="104"/>
      <c r="O58" s="104"/>
    </row>
    <row r="59" spans="1:15" s="92" customFormat="1" ht="15" customHeight="1">
      <c r="A59" s="87">
        <v>52</v>
      </c>
      <c r="B59" s="88" t="s">
        <v>170</v>
      </c>
      <c r="C59" s="63">
        <f>'1B'!G60</f>
        <v>0</v>
      </c>
      <c r="D59" s="104"/>
      <c r="E59" s="104"/>
      <c r="F59" s="104"/>
      <c r="G59" s="104"/>
      <c r="H59" s="104"/>
      <c r="I59" s="104"/>
      <c r="J59" s="104"/>
      <c r="K59" s="104"/>
      <c r="L59" s="104"/>
      <c r="M59" s="104"/>
      <c r="N59" s="104"/>
      <c r="O59" s="104"/>
    </row>
    <row r="60" spans="1:15" s="92" customFormat="1" ht="15" customHeight="1">
      <c r="A60" s="87">
        <v>53</v>
      </c>
      <c r="B60" s="88" t="s">
        <v>171</v>
      </c>
      <c r="C60" s="63">
        <f>'1B'!G61</f>
        <v>0</v>
      </c>
      <c r="D60" s="104"/>
      <c r="E60" s="104"/>
      <c r="F60" s="104"/>
      <c r="G60" s="104"/>
      <c r="H60" s="104"/>
      <c r="I60" s="104"/>
      <c r="J60" s="104"/>
      <c r="K60" s="104"/>
      <c r="L60" s="104"/>
      <c r="M60" s="104"/>
      <c r="N60" s="104"/>
      <c r="O60" s="104"/>
    </row>
    <row r="61" spans="1:15" s="92" customFormat="1" ht="15" customHeight="1">
      <c r="A61" s="87">
        <v>54</v>
      </c>
      <c r="B61" s="88" t="s">
        <v>172</v>
      </c>
      <c r="C61" s="63">
        <f>'1B'!G62</f>
        <v>659</v>
      </c>
      <c r="D61" s="104">
        <v>218</v>
      </c>
      <c r="E61" s="104">
        <v>91</v>
      </c>
      <c r="F61" s="104">
        <v>0</v>
      </c>
      <c r="G61" s="104">
        <v>301</v>
      </c>
      <c r="H61" s="104">
        <v>0</v>
      </c>
      <c r="I61" s="104">
        <v>0</v>
      </c>
      <c r="J61" s="104">
        <v>0</v>
      </c>
      <c r="K61" s="104">
        <v>17</v>
      </c>
      <c r="L61" s="104">
        <v>0</v>
      </c>
      <c r="M61" s="104">
        <v>13</v>
      </c>
      <c r="N61" s="104">
        <v>19</v>
      </c>
      <c r="O61" s="104">
        <v>0</v>
      </c>
    </row>
    <row r="62" spans="1:15" s="92" customFormat="1" ht="15" customHeight="1">
      <c r="A62" s="87">
        <v>55</v>
      </c>
      <c r="B62" s="88" t="s">
        <v>173</v>
      </c>
      <c r="C62" s="63">
        <f>'1B'!G63</f>
        <v>0</v>
      </c>
      <c r="D62" s="104"/>
      <c r="E62" s="104"/>
      <c r="F62" s="104"/>
      <c r="G62" s="104"/>
      <c r="H62" s="104"/>
      <c r="I62" s="104"/>
      <c r="J62" s="104"/>
      <c r="K62" s="104"/>
      <c r="L62" s="104"/>
      <c r="M62" s="104"/>
      <c r="N62" s="104"/>
      <c r="O62" s="104"/>
    </row>
    <row r="63" spans="1:15" s="92" customFormat="1" ht="15" customHeight="1">
      <c r="A63" s="87">
        <v>56</v>
      </c>
      <c r="B63" s="88" t="s">
        <v>174</v>
      </c>
      <c r="C63" s="63">
        <f>'1B'!G64</f>
        <v>0</v>
      </c>
      <c r="D63" s="104"/>
      <c r="E63" s="104"/>
      <c r="F63" s="104"/>
      <c r="G63" s="104"/>
      <c r="H63" s="104"/>
      <c r="I63" s="104"/>
      <c r="J63" s="104"/>
      <c r="K63" s="104"/>
      <c r="L63" s="104"/>
      <c r="M63" s="104"/>
      <c r="N63" s="104"/>
      <c r="O63" s="104"/>
    </row>
    <row r="64" spans="1:15" s="92" customFormat="1" ht="15" customHeight="1">
      <c r="A64" s="87">
        <v>57</v>
      </c>
      <c r="B64" s="88" t="s">
        <v>175</v>
      </c>
      <c r="C64" s="63">
        <f>'1B'!G65</f>
        <v>146</v>
      </c>
      <c r="D64" s="104">
        <v>57</v>
      </c>
      <c r="E64" s="104">
        <v>25</v>
      </c>
      <c r="F64" s="104">
        <v>0</v>
      </c>
      <c r="G64" s="104">
        <v>0</v>
      </c>
      <c r="H64" s="104">
        <v>14</v>
      </c>
      <c r="I64" s="104">
        <v>4</v>
      </c>
      <c r="J64" s="104">
        <v>34</v>
      </c>
      <c r="K64" s="104">
        <v>0</v>
      </c>
      <c r="L64" s="104">
        <v>0</v>
      </c>
      <c r="M64" s="104">
        <v>0</v>
      </c>
      <c r="N64" s="104">
        <v>12</v>
      </c>
      <c r="O64" s="104">
        <v>0</v>
      </c>
    </row>
    <row r="65" spans="1:15" s="92" customFormat="1" ht="15" customHeight="1">
      <c r="A65" s="87">
        <v>58</v>
      </c>
      <c r="B65" s="88" t="s">
        <v>176</v>
      </c>
      <c r="C65" s="63">
        <f>'1B'!G66</f>
        <v>0</v>
      </c>
      <c r="D65" s="104"/>
      <c r="E65" s="104"/>
      <c r="F65" s="104"/>
      <c r="G65" s="104"/>
      <c r="H65" s="104"/>
      <c r="I65" s="104"/>
      <c r="J65" s="104"/>
      <c r="K65" s="104"/>
      <c r="L65" s="104"/>
      <c r="M65" s="104"/>
      <c r="N65" s="104"/>
      <c r="O65" s="104"/>
    </row>
    <row r="66" spans="1:15" s="92" customFormat="1" ht="15" customHeight="1">
      <c r="A66" s="87">
        <v>59</v>
      </c>
      <c r="B66" s="88" t="s">
        <v>177</v>
      </c>
      <c r="C66" s="63">
        <f>'1B'!G67</f>
        <v>0</v>
      </c>
      <c r="D66" s="104"/>
      <c r="E66" s="104"/>
      <c r="F66" s="104"/>
      <c r="G66" s="104"/>
      <c r="H66" s="104"/>
      <c r="I66" s="104"/>
      <c r="J66" s="104"/>
      <c r="K66" s="104"/>
      <c r="L66" s="104"/>
      <c r="M66" s="104"/>
      <c r="N66" s="104"/>
      <c r="O66" s="104"/>
    </row>
    <row r="67" spans="1:15" s="92" customFormat="1" ht="15" customHeight="1">
      <c r="A67" s="87">
        <v>60</v>
      </c>
      <c r="B67" s="88" t="s">
        <v>178</v>
      </c>
      <c r="C67" s="63">
        <f>'1B'!G68</f>
        <v>82</v>
      </c>
      <c r="D67" s="104">
        <v>26</v>
      </c>
      <c r="E67" s="104">
        <v>27</v>
      </c>
      <c r="F67" s="104">
        <v>0</v>
      </c>
      <c r="G67" s="104">
        <v>1</v>
      </c>
      <c r="H67" s="104">
        <v>17</v>
      </c>
      <c r="I67" s="104">
        <v>0</v>
      </c>
      <c r="J67" s="104">
        <v>7</v>
      </c>
      <c r="K67" s="104">
        <v>1</v>
      </c>
      <c r="L67" s="104">
        <v>0</v>
      </c>
      <c r="M67" s="104">
        <v>0</v>
      </c>
      <c r="N67" s="104">
        <v>5</v>
      </c>
      <c r="O67" s="104">
        <v>0</v>
      </c>
    </row>
    <row r="68" spans="1:15" s="92" customFormat="1" ht="15" customHeight="1">
      <c r="A68" s="87">
        <v>61</v>
      </c>
      <c r="B68" s="88" t="s">
        <v>179</v>
      </c>
      <c r="C68" s="63">
        <f>'1B'!G69</f>
        <v>0</v>
      </c>
      <c r="D68" s="104"/>
      <c r="E68" s="104"/>
      <c r="F68" s="104"/>
      <c r="G68" s="104"/>
      <c r="H68" s="104"/>
      <c r="I68" s="104"/>
      <c r="J68" s="104"/>
      <c r="K68" s="104"/>
      <c r="L68" s="104"/>
      <c r="M68" s="104"/>
      <c r="N68" s="104"/>
      <c r="O68" s="104"/>
    </row>
    <row r="69" spans="1:15" s="92" customFormat="1" ht="15" customHeight="1">
      <c r="A69" s="87">
        <v>62</v>
      </c>
      <c r="B69" s="88" t="s">
        <v>180</v>
      </c>
      <c r="C69" s="63">
        <f>'1B'!G70</f>
        <v>116</v>
      </c>
      <c r="D69" s="104">
        <v>3</v>
      </c>
      <c r="E69" s="104">
        <v>6</v>
      </c>
      <c r="F69" s="104">
        <v>0</v>
      </c>
      <c r="G69" s="104">
        <v>107</v>
      </c>
      <c r="H69" s="104">
        <v>0</v>
      </c>
      <c r="I69" s="104">
        <v>0</v>
      </c>
      <c r="J69" s="104">
        <v>0</v>
      </c>
      <c r="K69" s="104">
        <v>0</v>
      </c>
      <c r="L69" s="104">
        <v>0</v>
      </c>
      <c r="M69" s="104">
        <v>0</v>
      </c>
      <c r="N69" s="104">
        <v>0</v>
      </c>
      <c r="O69" s="104">
        <v>0</v>
      </c>
    </row>
    <row r="70" spans="1:15" s="92" customFormat="1" ht="15" customHeight="1">
      <c r="A70" s="87">
        <v>63</v>
      </c>
      <c r="B70" s="88" t="s">
        <v>181</v>
      </c>
      <c r="C70" s="63">
        <f>'1B'!G71</f>
        <v>156</v>
      </c>
      <c r="D70" s="104">
        <v>0</v>
      </c>
      <c r="E70" s="104">
        <v>0</v>
      </c>
      <c r="F70" s="104">
        <v>0</v>
      </c>
      <c r="G70" s="104">
        <v>156</v>
      </c>
      <c r="H70" s="104">
        <v>0</v>
      </c>
      <c r="I70" s="104">
        <v>0</v>
      </c>
      <c r="J70" s="104">
        <v>0</v>
      </c>
      <c r="K70" s="104">
        <v>0</v>
      </c>
      <c r="L70" s="104">
        <v>0</v>
      </c>
      <c r="M70" s="104">
        <v>0</v>
      </c>
      <c r="N70" s="104">
        <v>0</v>
      </c>
      <c r="O70" s="104">
        <v>0</v>
      </c>
    </row>
    <row r="71" spans="1:15" s="92" customFormat="1" ht="15" customHeight="1">
      <c r="A71" s="87">
        <v>64</v>
      </c>
      <c r="B71" s="88" t="s">
        <v>182</v>
      </c>
      <c r="C71" s="63">
        <f>'1B'!G72</f>
        <v>92</v>
      </c>
      <c r="D71" s="104">
        <v>38</v>
      </c>
      <c r="E71" s="104">
        <v>35</v>
      </c>
      <c r="F71" s="104">
        <v>0</v>
      </c>
      <c r="G71" s="104">
        <v>4</v>
      </c>
      <c r="H71" s="104">
        <v>6</v>
      </c>
      <c r="I71" s="104">
        <v>0</v>
      </c>
      <c r="J71" s="104">
        <v>1</v>
      </c>
      <c r="K71" s="104">
        <v>0</v>
      </c>
      <c r="L71" s="104">
        <v>1</v>
      </c>
      <c r="M71" s="104">
        <v>0</v>
      </c>
      <c r="N71" s="104">
        <v>2</v>
      </c>
      <c r="O71" s="104">
        <v>0</v>
      </c>
    </row>
    <row r="72" spans="1:15" s="92" customFormat="1" ht="15" customHeight="1">
      <c r="A72" s="87">
        <v>65</v>
      </c>
      <c r="B72" s="88" t="s">
        <v>183</v>
      </c>
      <c r="C72" s="63">
        <f>'1B'!G73</f>
        <v>34</v>
      </c>
      <c r="D72" s="104">
        <v>28</v>
      </c>
      <c r="E72" s="104">
        <v>7</v>
      </c>
      <c r="F72" s="104">
        <v>1</v>
      </c>
      <c r="G72" s="104">
        <v>2</v>
      </c>
      <c r="H72" s="104">
        <v>2</v>
      </c>
      <c r="I72" s="104">
        <v>1</v>
      </c>
      <c r="J72" s="104">
        <v>2</v>
      </c>
      <c r="K72" s="104">
        <v>0</v>
      </c>
      <c r="L72" s="104">
        <v>0</v>
      </c>
      <c r="M72" s="104">
        <v>1</v>
      </c>
      <c r="N72" s="104">
        <v>5</v>
      </c>
      <c r="O72" s="104">
        <v>9</v>
      </c>
    </row>
    <row r="73" spans="1:15" s="92" customFormat="1" ht="15" customHeight="1">
      <c r="A73" s="87">
        <v>66</v>
      </c>
      <c r="B73" s="88" t="s">
        <v>184</v>
      </c>
      <c r="C73" s="63">
        <f>'1B'!G74</f>
        <v>161</v>
      </c>
      <c r="D73" s="104">
        <v>161</v>
      </c>
      <c r="E73" s="104">
        <v>0</v>
      </c>
      <c r="F73" s="104">
        <v>0</v>
      </c>
      <c r="G73" s="104">
        <v>0</v>
      </c>
      <c r="H73" s="104">
        <v>0</v>
      </c>
      <c r="I73" s="104">
        <v>0</v>
      </c>
      <c r="J73" s="104">
        <v>0</v>
      </c>
      <c r="K73" s="104">
        <v>0</v>
      </c>
      <c r="L73" s="104">
        <v>0</v>
      </c>
      <c r="M73" s="104">
        <v>0</v>
      </c>
      <c r="N73" s="104">
        <v>0</v>
      </c>
      <c r="O73" s="104">
        <v>0</v>
      </c>
    </row>
    <row r="74" spans="1:15" s="92" customFormat="1" ht="15" customHeight="1">
      <c r="A74" s="87">
        <v>67</v>
      </c>
      <c r="B74" s="88" t="s">
        <v>185</v>
      </c>
      <c r="C74" s="63">
        <f>'1B'!G75</f>
        <v>73</v>
      </c>
      <c r="D74" s="104">
        <v>0</v>
      </c>
      <c r="E74" s="104">
        <v>0</v>
      </c>
      <c r="F74" s="104">
        <v>0</v>
      </c>
      <c r="G74" s="104">
        <v>73</v>
      </c>
      <c r="H74" s="104">
        <v>0</v>
      </c>
      <c r="I74" s="104">
        <v>0</v>
      </c>
      <c r="J74" s="104">
        <v>0</v>
      </c>
      <c r="K74" s="104">
        <v>0</v>
      </c>
      <c r="L74" s="104">
        <v>0</v>
      </c>
      <c r="M74" s="104">
        <v>0</v>
      </c>
      <c r="N74" s="104">
        <v>0</v>
      </c>
      <c r="O74" s="104">
        <v>0</v>
      </c>
    </row>
    <row r="75" spans="1:15" s="92" customFormat="1" ht="15" customHeight="1">
      <c r="A75" s="87">
        <v>68</v>
      </c>
      <c r="B75" s="88" t="s">
        <v>186</v>
      </c>
      <c r="C75" s="63">
        <f>'1B'!G76</f>
        <v>156</v>
      </c>
      <c r="D75" s="104">
        <v>13</v>
      </c>
      <c r="E75" s="104">
        <v>17</v>
      </c>
      <c r="F75" s="104">
        <v>2</v>
      </c>
      <c r="G75" s="104">
        <v>94</v>
      </c>
      <c r="H75" s="104">
        <v>3</v>
      </c>
      <c r="I75" s="104">
        <v>0</v>
      </c>
      <c r="J75" s="104">
        <v>2</v>
      </c>
      <c r="K75" s="104">
        <v>1</v>
      </c>
      <c r="L75" s="104">
        <v>7</v>
      </c>
      <c r="M75" s="104">
        <v>7</v>
      </c>
      <c r="N75" s="104">
        <v>3</v>
      </c>
      <c r="O75" s="104">
        <v>11</v>
      </c>
    </row>
    <row r="76" spans="1:15" s="92" customFormat="1" ht="15" customHeight="1">
      <c r="A76" s="87">
        <v>69</v>
      </c>
      <c r="B76" s="88" t="s">
        <v>187</v>
      </c>
      <c r="C76" s="63">
        <f>'1B'!G77</f>
        <v>0</v>
      </c>
      <c r="D76" s="104"/>
      <c r="E76" s="104"/>
      <c r="F76" s="104"/>
      <c r="G76" s="104"/>
      <c r="H76" s="104"/>
      <c r="I76" s="104"/>
      <c r="J76" s="104"/>
      <c r="K76" s="104"/>
      <c r="L76" s="104"/>
      <c r="M76" s="104"/>
      <c r="N76" s="104"/>
      <c r="O76" s="104"/>
    </row>
    <row r="77" spans="1:15" s="92" customFormat="1" ht="15" customHeight="1">
      <c r="A77" s="87">
        <v>70</v>
      </c>
      <c r="B77" s="88" t="s">
        <v>188</v>
      </c>
      <c r="C77" s="63">
        <f>'1B'!G78</f>
        <v>67</v>
      </c>
      <c r="D77" s="104">
        <v>22</v>
      </c>
      <c r="E77" s="104">
        <v>35</v>
      </c>
      <c r="F77" s="104">
        <v>0</v>
      </c>
      <c r="G77" s="104">
        <v>0</v>
      </c>
      <c r="H77" s="104">
        <v>6</v>
      </c>
      <c r="I77" s="104">
        <v>0</v>
      </c>
      <c r="J77" s="104">
        <v>1</v>
      </c>
      <c r="K77" s="104">
        <v>0</v>
      </c>
      <c r="L77" s="104">
        <v>1</v>
      </c>
      <c r="M77" s="104">
        <v>0</v>
      </c>
      <c r="N77" s="104">
        <v>2</v>
      </c>
      <c r="O77" s="104">
        <v>0</v>
      </c>
    </row>
    <row r="78" spans="1:15" s="92" customFormat="1" ht="15" customHeight="1">
      <c r="A78" s="87">
        <v>71</v>
      </c>
      <c r="B78" s="88" t="s">
        <v>189</v>
      </c>
      <c r="C78" s="63">
        <f>'1B'!G79</f>
        <v>111</v>
      </c>
      <c r="D78" s="104">
        <v>60</v>
      </c>
      <c r="E78" s="104">
        <v>35</v>
      </c>
      <c r="F78" s="104">
        <v>0</v>
      </c>
      <c r="G78" s="104">
        <v>0</v>
      </c>
      <c r="H78" s="104">
        <v>0</v>
      </c>
      <c r="I78" s="104">
        <v>0</v>
      </c>
      <c r="J78" s="104">
        <v>0</v>
      </c>
      <c r="K78" s="104">
        <v>0</v>
      </c>
      <c r="L78" s="104">
        <v>0</v>
      </c>
      <c r="M78" s="104">
        <v>0</v>
      </c>
      <c r="N78" s="104">
        <v>24</v>
      </c>
      <c r="O78" s="104">
        <v>0</v>
      </c>
    </row>
    <row r="79" spans="1:15" s="92" customFormat="1" ht="15" customHeight="1">
      <c r="A79" s="87">
        <v>72</v>
      </c>
      <c r="B79" s="88" t="s">
        <v>190</v>
      </c>
      <c r="C79" s="63">
        <f>'1B'!G80</f>
        <v>69</v>
      </c>
      <c r="D79" s="104">
        <v>42</v>
      </c>
      <c r="E79" s="104">
        <v>38</v>
      </c>
      <c r="F79" s="104">
        <v>3</v>
      </c>
      <c r="G79" s="104">
        <v>30</v>
      </c>
      <c r="H79" s="104">
        <v>10</v>
      </c>
      <c r="I79" s="104">
        <v>1</v>
      </c>
      <c r="J79" s="104">
        <v>2</v>
      </c>
      <c r="K79" s="104">
        <v>9</v>
      </c>
      <c r="L79" s="104">
        <v>8</v>
      </c>
      <c r="M79" s="104">
        <v>1</v>
      </c>
      <c r="N79" s="104">
        <v>9</v>
      </c>
      <c r="O79" s="104">
        <v>2</v>
      </c>
    </row>
    <row r="80" spans="1:15" ht="25.15" customHeight="1">
      <c r="A80" s="60" t="s">
        <v>11</v>
      </c>
      <c r="B80" s="17" t="s">
        <v>85</v>
      </c>
      <c r="C80" s="36">
        <f>'1B'!G81</f>
        <v>376</v>
      </c>
      <c r="D80" s="59">
        <f>SUM(D81:D103)</f>
        <v>197</v>
      </c>
      <c r="E80" s="59">
        <f t="shared" ref="E80:O80" si="1">SUM(E81:E103)</f>
        <v>159</v>
      </c>
      <c r="F80" s="59">
        <f t="shared" si="1"/>
        <v>0</v>
      </c>
      <c r="G80" s="59">
        <f t="shared" si="1"/>
        <v>82</v>
      </c>
      <c r="H80" s="59">
        <f t="shared" si="1"/>
        <v>17</v>
      </c>
      <c r="I80" s="59">
        <f t="shared" si="1"/>
        <v>12</v>
      </c>
      <c r="J80" s="59">
        <f t="shared" si="1"/>
        <v>4</v>
      </c>
      <c r="K80" s="59">
        <f t="shared" si="1"/>
        <v>82</v>
      </c>
      <c r="L80" s="59">
        <f t="shared" si="1"/>
        <v>5</v>
      </c>
      <c r="M80" s="59">
        <f t="shared" si="1"/>
        <v>2</v>
      </c>
      <c r="N80" s="59">
        <f t="shared" si="1"/>
        <v>58</v>
      </c>
      <c r="O80" s="59">
        <f t="shared" si="1"/>
        <v>22</v>
      </c>
    </row>
    <row r="81" spans="1:15" s="106" customFormat="1" ht="15" customHeight="1">
      <c r="A81" s="87">
        <v>73</v>
      </c>
      <c r="B81" s="103" t="s">
        <v>191</v>
      </c>
      <c r="C81" s="63">
        <f>'1B'!G82</f>
        <v>0</v>
      </c>
      <c r="D81" s="104"/>
      <c r="E81" s="104"/>
      <c r="F81" s="104"/>
      <c r="G81" s="104"/>
      <c r="H81" s="104"/>
      <c r="I81" s="104"/>
      <c r="J81" s="104"/>
      <c r="K81" s="104"/>
      <c r="L81" s="104"/>
      <c r="M81" s="104"/>
      <c r="N81" s="104"/>
      <c r="O81" s="104"/>
    </row>
    <row r="82" spans="1:15" s="106" customFormat="1" ht="15" customHeight="1">
      <c r="A82" s="87">
        <v>74</v>
      </c>
      <c r="B82" s="103" t="s">
        <v>192</v>
      </c>
      <c r="C82" s="63">
        <f>'1B'!G83</f>
        <v>16</v>
      </c>
      <c r="D82" s="104">
        <v>4</v>
      </c>
      <c r="E82" s="104">
        <v>10</v>
      </c>
      <c r="F82" s="104">
        <v>0</v>
      </c>
      <c r="G82" s="104">
        <v>0</v>
      </c>
      <c r="H82" s="104">
        <v>0</v>
      </c>
      <c r="I82" s="104">
        <v>1</v>
      </c>
      <c r="J82" s="104">
        <v>0</v>
      </c>
      <c r="K82" s="104">
        <v>1</v>
      </c>
      <c r="L82" s="104">
        <v>0</v>
      </c>
      <c r="M82" s="104">
        <v>0</v>
      </c>
      <c r="N82" s="104">
        <v>0</v>
      </c>
      <c r="O82" s="104">
        <v>0</v>
      </c>
    </row>
    <row r="83" spans="1:15" s="106" customFormat="1" ht="15" customHeight="1">
      <c r="A83" s="87">
        <v>75</v>
      </c>
      <c r="B83" s="103" t="s">
        <v>193</v>
      </c>
      <c r="C83" s="63">
        <f>'1B'!G84</f>
        <v>23</v>
      </c>
      <c r="D83" s="104">
        <v>14</v>
      </c>
      <c r="E83" s="104">
        <v>4</v>
      </c>
      <c r="F83" s="104">
        <v>0</v>
      </c>
      <c r="G83" s="104">
        <v>0</v>
      </c>
      <c r="H83" s="104">
        <v>1</v>
      </c>
      <c r="I83" s="104">
        <v>0</v>
      </c>
      <c r="J83" s="104">
        <v>1</v>
      </c>
      <c r="K83" s="104">
        <v>0</v>
      </c>
      <c r="L83" s="104">
        <v>0</v>
      </c>
      <c r="M83" s="104">
        <v>0</v>
      </c>
      <c r="N83" s="104">
        <v>3</v>
      </c>
      <c r="O83" s="104">
        <v>0</v>
      </c>
    </row>
    <row r="84" spans="1:15" s="106" customFormat="1" ht="15" customHeight="1">
      <c r="A84" s="87">
        <v>76</v>
      </c>
      <c r="B84" s="103" t="s">
        <v>194</v>
      </c>
      <c r="C84" s="63">
        <f>'1B'!G85</f>
        <v>0</v>
      </c>
      <c r="D84" s="104"/>
      <c r="E84" s="104"/>
      <c r="F84" s="104"/>
      <c r="G84" s="104"/>
      <c r="H84" s="104"/>
      <c r="I84" s="104"/>
      <c r="J84" s="104"/>
      <c r="K84" s="104"/>
      <c r="L84" s="104"/>
      <c r="M84" s="104"/>
      <c r="N84" s="104"/>
      <c r="O84" s="104"/>
    </row>
    <row r="85" spans="1:15" s="106" customFormat="1" ht="15" customHeight="1">
      <c r="A85" s="87">
        <v>77</v>
      </c>
      <c r="B85" s="103" t="s">
        <v>195</v>
      </c>
      <c r="C85" s="63">
        <f>'1B'!G86</f>
        <v>64</v>
      </c>
      <c r="D85" s="104">
        <v>0</v>
      </c>
      <c r="E85" s="104">
        <v>8</v>
      </c>
      <c r="F85" s="104">
        <v>0</v>
      </c>
      <c r="G85" s="104">
        <v>56</v>
      </c>
      <c r="H85" s="104">
        <v>0</v>
      </c>
      <c r="I85" s="104">
        <v>0</v>
      </c>
      <c r="J85" s="104">
        <v>0</v>
      </c>
      <c r="K85" s="104">
        <v>0</v>
      </c>
      <c r="L85" s="104">
        <v>0</v>
      </c>
      <c r="M85" s="104">
        <v>0</v>
      </c>
      <c r="N85" s="104">
        <v>0</v>
      </c>
      <c r="O85" s="104">
        <v>0</v>
      </c>
    </row>
    <row r="86" spans="1:15" s="106" customFormat="1" ht="15" customHeight="1">
      <c r="A86" s="87">
        <v>78</v>
      </c>
      <c r="B86" s="103" t="s">
        <v>196</v>
      </c>
      <c r="C86" s="63">
        <f>'1B'!G87</f>
        <v>0</v>
      </c>
      <c r="D86" s="104"/>
      <c r="E86" s="104"/>
      <c r="F86" s="104"/>
      <c r="G86" s="104"/>
      <c r="H86" s="104"/>
      <c r="I86" s="104"/>
      <c r="J86" s="104"/>
      <c r="K86" s="104"/>
      <c r="L86" s="104"/>
      <c r="M86" s="104"/>
      <c r="N86" s="104"/>
      <c r="O86" s="104"/>
    </row>
    <row r="87" spans="1:15" s="106" customFormat="1" ht="15" customHeight="1">
      <c r="A87" s="87">
        <v>79</v>
      </c>
      <c r="B87" s="103" t="s">
        <v>197</v>
      </c>
      <c r="C87" s="63">
        <f>'1B'!G88</f>
        <v>0</v>
      </c>
      <c r="D87" s="104"/>
      <c r="E87" s="104"/>
      <c r="F87" s="104"/>
      <c r="G87" s="104"/>
      <c r="H87" s="104"/>
      <c r="I87" s="104"/>
      <c r="J87" s="104"/>
      <c r="K87" s="104"/>
      <c r="L87" s="104"/>
      <c r="M87" s="104"/>
      <c r="N87" s="104"/>
      <c r="O87" s="104"/>
    </row>
    <row r="88" spans="1:15" s="106" customFormat="1" ht="15" customHeight="1">
      <c r="A88" s="87">
        <v>80</v>
      </c>
      <c r="B88" s="103" t="s">
        <v>198</v>
      </c>
      <c r="C88" s="63">
        <f>'1B'!G89</f>
        <v>0</v>
      </c>
      <c r="D88" s="104"/>
      <c r="E88" s="104"/>
      <c r="F88" s="104"/>
      <c r="G88" s="104"/>
      <c r="H88" s="104"/>
      <c r="I88" s="104"/>
      <c r="J88" s="104"/>
      <c r="K88" s="104"/>
      <c r="L88" s="104"/>
      <c r="M88" s="104"/>
      <c r="N88" s="104"/>
      <c r="O88" s="104"/>
    </row>
    <row r="89" spans="1:15" s="106" customFormat="1" ht="15" customHeight="1">
      <c r="A89" s="87">
        <v>81</v>
      </c>
      <c r="B89" s="103" t="s">
        <v>199</v>
      </c>
      <c r="C89" s="63">
        <f>'1B'!G90</f>
        <v>8</v>
      </c>
      <c r="D89" s="104">
        <v>1</v>
      </c>
      <c r="E89" s="104">
        <v>7</v>
      </c>
      <c r="F89" s="104">
        <v>0</v>
      </c>
      <c r="G89" s="104">
        <v>0</v>
      </c>
      <c r="H89" s="104">
        <v>0</v>
      </c>
      <c r="I89" s="104">
        <v>0</v>
      </c>
      <c r="J89" s="104">
        <v>0</v>
      </c>
      <c r="K89" s="104">
        <v>8</v>
      </c>
      <c r="L89" s="104">
        <v>0</v>
      </c>
      <c r="M89" s="104">
        <v>0</v>
      </c>
      <c r="N89" s="104">
        <v>0</v>
      </c>
      <c r="O89" s="104">
        <v>0</v>
      </c>
    </row>
    <row r="90" spans="1:15" s="106" customFormat="1" ht="15" customHeight="1">
      <c r="A90" s="87">
        <v>82</v>
      </c>
      <c r="B90" s="103" t="s">
        <v>200</v>
      </c>
      <c r="C90" s="63">
        <f>'1B'!G91</f>
        <v>11</v>
      </c>
      <c r="D90" s="104">
        <v>11</v>
      </c>
      <c r="E90" s="104">
        <v>11</v>
      </c>
      <c r="F90" s="104"/>
      <c r="G90" s="104"/>
      <c r="H90" s="104"/>
      <c r="I90" s="104"/>
      <c r="J90" s="104"/>
      <c r="K90" s="104"/>
      <c r="L90" s="104"/>
      <c r="M90" s="104"/>
      <c r="N90" s="104"/>
      <c r="O90" s="104"/>
    </row>
    <row r="91" spans="1:15" s="106" customFormat="1" ht="15" customHeight="1">
      <c r="A91" s="87">
        <v>83</v>
      </c>
      <c r="B91" s="103" t="s">
        <v>201</v>
      </c>
      <c r="C91" s="63">
        <f>'1B'!G92</f>
        <v>26</v>
      </c>
      <c r="D91" s="104">
        <v>26</v>
      </c>
      <c r="E91" s="104">
        <v>26</v>
      </c>
      <c r="F91" s="104"/>
      <c r="G91" s="104"/>
      <c r="H91" s="104"/>
      <c r="I91" s="104"/>
      <c r="J91" s="104"/>
      <c r="K91" s="104"/>
      <c r="L91" s="104"/>
      <c r="M91" s="104"/>
      <c r="N91" s="104"/>
      <c r="O91" s="104"/>
    </row>
    <row r="92" spans="1:15" s="106" customFormat="1" ht="15" customHeight="1">
      <c r="A92" s="87">
        <v>84</v>
      </c>
      <c r="B92" s="103" t="s">
        <v>202</v>
      </c>
      <c r="C92" s="63">
        <f>'1B'!G93</f>
        <v>31</v>
      </c>
      <c r="D92" s="104">
        <v>9</v>
      </c>
      <c r="E92" s="104">
        <v>9</v>
      </c>
      <c r="F92" s="104">
        <v>0</v>
      </c>
      <c r="G92" s="104">
        <v>0</v>
      </c>
      <c r="H92" s="104">
        <v>1</v>
      </c>
      <c r="I92" s="104">
        <v>0</v>
      </c>
      <c r="J92" s="104">
        <v>1</v>
      </c>
      <c r="K92" s="104">
        <v>0</v>
      </c>
      <c r="L92" s="104">
        <v>5</v>
      </c>
      <c r="M92" s="104">
        <v>2</v>
      </c>
      <c r="N92" s="104">
        <v>4</v>
      </c>
      <c r="O92" s="104">
        <v>0</v>
      </c>
    </row>
    <row r="93" spans="1:15" s="106" customFormat="1" ht="15" customHeight="1">
      <c r="A93" s="87">
        <v>85</v>
      </c>
      <c r="B93" s="103" t="s">
        <v>203</v>
      </c>
      <c r="C93" s="63">
        <f>'1B'!G94</f>
        <v>17</v>
      </c>
      <c r="D93" s="104">
        <v>0</v>
      </c>
      <c r="E93" s="104">
        <v>17</v>
      </c>
      <c r="F93" s="104">
        <v>0</v>
      </c>
      <c r="G93" s="104">
        <v>0</v>
      </c>
      <c r="H93" s="104">
        <v>0</v>
      </c>
      <c r="I93" s="104">
        <v>0</v>
      </c>
      <c r="J93" s="104">
        <v>0</v>
      </c>
      <c r="K93" s="104">
        <v>0</v>
      </c>
      <c r="L93" s="104">
        <v>0</v>
      </c>
      <c r="M93" s="104">
        <v>0</v>
      </c>
      <c r="N93" s="104">
        <v>1</v>
      </c>
      <c r="O93" s="104">
        <v>7</v>
      </c>
    </row>
    <row r="94" spans="1:15" s="106" customFormat="1" ht="15" customHeight="1">
      <c r="A94" s="87">
        <v>86</v>
      </c>
      <c r="B94" s="103" t="s">
        <v>204</v>
      </c>
      <c r="C94" s="63">
        <f>'1B'!G95</f>
        <v>0</v>
      </c>
      <c r="D94" s="104"/>
      <c r="E94" s="104"/>
      <c r="F94" s="104"/>
      <c r="G94" s="104"/>
      <c r="H94" s="104"/>
      <c r="I94" s="104"/>
      <c r="J94" s="104"/>
      <c r="K94" s="104"/>
      <c r="L94" s="104"/>
      <c r="M94" s="104"/>
      <c r="N94" s="104"/>
      <c r="O94" s="104"/>
    </row>
    <row r="95" spans="1:15" s="106" customFormat="1" ht="15" customHeight="1">
      <c r="A95" s="87">
        <v>87</v>
      </c>
      <c r="B95" s="103" t="s">
        <v>205</v>
      </c>
      <c r="C95" s="63">
        <f>'1B'!G96</f>
        <v>0</v>
      </c>
      <c r="D95" s="104"/>
      <c r="E95" s="104"/>
      <c r="F95" s="104"/>
      <c r="G95" s="104"/>
      <c r="H95" s="104"/>
      <c r="I95" s="104"/>
      <c r="J95" s="104"/>
      <c r="K95" s="104"/>
      <c r="L95" s="104"/>
      <c r="M95" s="104"/>
      <c r="N95" s="104"/>
      <c r="O95" s="104"/>
    </row>
    <row r="96" spans="1:15" s="106" customFormat="1" ht="15" customHeight="1">
      <c r="A96" s="87">
        <v>88</v>
      </c>
      <c r="B96" s="103" t="s">
        <v>206</v>
      </c>
      <c r="C96" s="63">
        <f>'1B'!G97</f>
        <v>0</v>
      </c>
      <c r="D96" s="104"/>
      <c r="E96" s="104"/>
      <c r="F96" s="104"/>
      <c r="G96" s="104"/>
      <c r="H96" s="104"/>
      <c r="I96" s="104"/>
      <c r="J96" s="104"/>
      <c r="K96" s="104"/>
      <c r="L96" s="104"/>
      <c r="M96" s="104"/>
      <c r="N96" s="104"/>
      <c r="O96" s="104"/>
    </row>
    <row r="97" spans="1:15" s="106" customFormat="1" ht="15" customHeight="1">
      <c r="A97" s="87">
        <v>89</v>
      </c>
      <c r="B97" s="103" t="s">
        <v>207</v>
      </c>
      <c r="C97" s="63">
        <f>'1B'!G98</f>
        <v>15</v>
      </c>
      <c r="D97" s="104">
        <v>0</v>
      </c>
      <c r="E97" s="104">
        <v>14</v>
      </c>
      <c r="F97" s="104">
        <v>0</v>
      </c>
      <c r="G97" s="104">
        <v>0</v>
      </c>
      <c r="H97" s="104">
        <v>0</v>
      </c>
      <c r="I97" s="104">
        <v>0</v>
      </c>
      <c r="J97" s="104">
        <v>0</v>
      </c>
      <c r="K97" s="104">
        <v>0</v>
      </c>
      <c r="L97" s="104">
        <v>0</v>
      </c>
      <c r="M97" s="104">
        <v>0</v>
      </c>
      <c r="N97" s="104">
        <v>0</v>
      </c>
      <c r="O97" s="104">
        <v>0</v>
      </c>
    </row>
    <row r="98" spans="1:15" s="106" customFormat="1" ht="15" customHeight="1">
      <c r="A98" s="87">
        <v>90</v>
      </c>
      <c r="B98" s="103" t="s">
        <v>208</v>
      </c>
      <c r="C98" s="63">
        <f>'1B'!G99</f>
        <v>21</v>
      </c>
      <c r="D98" s="104">
        <v>21</v>
      </c>
      <c r="E98" s="104">
        <v>21</v>
      </c>
      <c r="F98" s="104"/>
      <c r="G98" s="104"/>
      <c r="H98" s="104"/>
      <c r="I98" s="104"/>
      <c r="J98" s="104"/>
      <c r="K98" s="104"/>
      <c r="L98" s="104"/>
      <c r="M98" s="104"/>
      <c r="N98" s="104"/>
      <c r="O98" s="104"/>
    </row>
    <row r="99" spans="1:15" s="106" customFormat="1" ht="15" customHeight="1">
      <c r="A99" s="87">
        <v>91</v>
      </c>
      <c r="B99" s="103" t="s">
        <v>209</v>
      </c>
      <c r="C99" s="63">
        <f>'1B'!G100</f>
        <v>20</v>
      </c>
      <c r="D99" s="104">
        <v>5</v>
      </c>
      <c r="E99" s="104">
        <v>9</v>
      </c>
      <c r="F99" s="104">
        <v>0</v>
      </c>
      <c r="G99" s="104">
        <v>0</v>
      </c>
      <c r="H99" s="104">
        <v>0</v>
      </c>
      <c r="I99" s="104">
        <v>0</v>
      </c>
      <c r="J99" s="104">
        <v>0</v>
      </c>
      <c r="K99" s="104">
        <v>1</v>
      </c>
      <c r="L99" s="104">
        <v>0</v>
      </c>
      <c r="M99" s="104">
        <v>0</v>
      </c>
      <c r="N99" s="104">
        <v>4</v>
      </c>
      <c r="O99" s="104">
        <v>0</v>
      </c>
    </row>
    <row r="100" spans="1:15" s="106" customFormat="1" ht="15" customHeight="1">
      <c r="A100" s="87">
        <v>92</v>
      </c>
      <c r="B100" s="103" t="s">
        <v>210</v>
      </c>
      <c r="C100" s="63">
        <f>'1B'!G101</f>
        <v>68</v>
      </c>
      <c r="D100" s="104">
        <v>68</v>
      </c>
      <c r="E100" s="104">
        <v>0</v>
      </c>
      <c r="F100" s="104">
        <v>0</v>
      </c>
      <c r="G100" s="104">
        <v>21</v>
      </c>
      <c r="H100" s="104">
        <v>0</v>
      </c>
      <c r="I100" s="104">
        <v>0</v>
      </c>
      <c r="J100" s="104">
        <v>0</v>
      </c>
      <c r="K100" s="104">
        <v>68</v>
      </c>
      <c r="L100" s="104">
        <v>0</v>
      </c>
      <c r="M100" s="104">
        <v>0</v>
      </c>
      <c r="N100" s="104">
        <v>21</v>
      </c>
      <c r="O100" s="104">
        <v>0</v>
      </c>
    </row>
    <row r="101" spans="1:15" s="106" customFormat="1" ht="15" customHeight="1">
      <c r="A101" s="87">
        <v>93</v>
      </c>
      <c r="B101" s="88" t="s">
        <v>211</v>
      </c>
      <c r="C101" s="63">
        <f>'1B'!G102</f>
        <v>15</v>
      </c>
      <c r="D101" s="104">
        <v>11</v>
      </c>
      <c r="E101" s="104">
        <v>4</v>
      </c>
      <c r="F101" s="104">
        <v>0</v>
      </c>
      <c r="G101" s="104">
        <v>5</v>
      </c>
      <c r="H101" s="104">
        <v>0</v>
      </c>
      <c r="I101" s="104">
        <v>0</v>
      </c>
      <c r="J101" s="104">
        <v>0</v>
      </c>
      <c r="K101" s="104">
        <v>0</v>
      </c>
      <c r="L101" s="104">
        <v>0</v>
      </c>
      <c r="M101" s="104">
        <v>0</v>
      </c>
      <c r="N101" s="104">
        <v>0</v>
      </c>
      <c r="O101" s="104">
        <v>5</v>
      </c>
    </row>
    <row r="102" spans="1:15" s="106" customFormat="1" ht="15" customHeight="1">
      <c r="A102" s="87">
        <v>94</v>
      </c>
      <c r="B102" s="88" t="s">
        <v>212</v>
      </c>
      <c r="C102" s="63">
        <f>'1B'!G103</f>
        <v>33</v>
      </c>
      <c r="D102" s="104">
        <v>23</v>
      </c>
      <c r="E102" s="104">
        <v>11</v>
      </c>
      <c r="F102" s="104">
        <v>0</v>
      </c>
      <c r="G102" s="104">
        <v>0</v>
      </c>
      <c r="H102" s="104">
        <v>15</v>
      </c>
      <c r="I102" s="104">
        <v>10</v>
      </c>
      <c r="J102" s="104">
        <v>2</v>
      </c>
      <c r="K102" s="104">
        <v>3</v>
      </c>
      <c r="L102" s="104">
        <v>0</v>
      </c>
      <c r="M102" s="104">
        <v>0</v>
      </c>
      <c r="N102" s="104">
        <v>25</v>
      </c>
      <c r="O102" s="104">
        <v>10</v>
      </c>
    </row>
    <row r="103" spans="1:15" s="106" customFormat="1" ht="15" customHeight="1">
      <c r="A103" s="87">
        <v>95</v>
      </c>
      <c r="B103" s="88" t="s">
        <v>213</v>
      </c>
      <c r="C103" s="63">
        <f>'1B'!G104</f>
        <v>8</v>
      </c>
      <c r="D103" s="104">
        <v>4</v>
      </c>
      <c r="E103" s="104">
        <v>8</v>
      </c>
      <c r="F103" s="104">
        <v>0</v>
      </c>
      <c r="G103" s="104">
        <v>0</v>
      </c>
      <c r="H103" s="104">
        <v>0</v>
      </c>
      <c r="I103" s="104">
        <v>1</v>
      </c>
      <c r="J103" s="104">
        <v>0</v>
      </c>
      <c r="K103" s="104">
        <v>1</v>
      </c>
      <c r="L103" s="104">
        <v>0</v>
      </c>
      <c r="M103" s="104">
        <v>0</v>
      </c>
      <c r="N103" s="104">
        <v>0</v>
      </c>
      <c r="O103" s="104">
        <v>0</v>
      </c>
    </row>
    <row r="104" spans="1:15" ht="23.65" customHeight="1">
      <c r="A104" s="52"/>
      <c r="B104" s="17" t="s">
        <v>86</v>
      </c>
      <c r="C104" s="36">
        <f>'1B'!G105</f>
        <v>4904</v>
      </c>
      <c r="D104" s="65">
        <f>D80+D7</f>
        <v>2086</v>
      </c>
      <c r="E104" s="65">
        <f t="shared" ref="E104:O104" si="2">E80+E7</f>
        <v>1161</v>
      </c>
      <c r="F104" s="65">
        <f t="shared" si="2"/>
        <v>31</v>
      </c>
      <c r="G104" s="65">
        <f t="shared" si="2"/>
        <v>2536</v>
      </c>
      <c r="H104" s="65">
        <f t="shared" si="2"/>
        <v>183</v>
      </c>
      <c r="I104" s="65">
        <f t="shared" si="2"/>
        <v>232</v>
      </c>
      <c r="J104" s="65">
        <f t="shared" si="2"/>
        <v>220</v>
      </c>
      <c r="K104" s="65">
        <f t="shared" si="2"/>
        <v>289</v>
      </c>
      <c r="L104" s="65">
        <f t="shared" si="2"/>
        <v>45</v>
      </c>
      <c r="M104" s="65">
        <f t="shared" si="2"/>
        <v>116</v>
      </c>
      <c r="N104" s="65">
        <f t="shared" si="2"/>
        <v>465</v>
      </c>
      <c r="O104" s="65">
        <f t="shared" si="2"/>
        <v>224</v>
      </c>
    </row>
    <row r="105" spans="1:15" ht="15" customHeight="1"/>
  </sheetData>
  <mergeCells count="7">
    <mergeCell ref="A1:O1"/>
    <mergeCell ref="A2:O2"/>
    <mergeCell ref="A3:O3"/>
    <mergeCell ref="N4:O4"/>
    <mergeCell ref="A5:A6"/>
    <mergeCell ref="C5:C6"/>
    <mergeCell ref="D5:O5"/>
  </mergeCells>
  <pageMargins left="0.7" right="0.7" top="0.75" bottom="0.75" header="0.3" footer="0.3"/>
  <pageSetup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3"/>
  <sheetViews>
    <sheetView topLeftCell="A82" workbookViewId="0">
      <selection sqref="A1:XFD3"/>
    </sheetView>
  </sheetViews>
  <sheetFormatPr defaultColWidth="9.28515625" defaultRowHeight="15"/>
  <cols>
    <col min="1" max="1" width="6.42578125" style="2" customWidth="1"/>
    <col min="2" max="2" width="18.28515625" style="2" customWidth="1"/>
    <col min="3" max="3" width="10.5703125" style="2" customWidth="1"/>
    <col min="4" max="15" width="8.7109375" style="2" customWidth="1"/>
    <col min="16" max="16384" width="9.28515625" style="2"/>
  </cols>
  <sheetData>
    <row r="1" spans="1:16" ht="16.5">
      <c r="A1" s="147" t="s">
        <v>99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</row>
    <row r="2" spans="1:16" ht="36.75" customHeight="1">
      <c r="A2" s="148" t="s">
        <v>227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</row>
    <row r="3" spans="1:16" ht="11.25" customHeight="1">
      <c r="A3" s="3"/>
    </row>
    <row r="4" spans="1:16" ht="18" customHeight="1">
      <c r="A4" s="149" t="s">
        <v>0</v>
      </c>
      <c r="B4" s="9" t="s">
        <v>34</v>
      </c>
      <c r="C4" s="149" t="s">
        <v>2</v>
      </c>
      <c r="D4" s="149" t="s">
        <v>36</v>
      </c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4"/>
    </row>
    <row r="5" spans="1:16" ht="18" customHeight="1">
      <c r="A5" s="149"/>
      <c r="B5" s="9" t="s">
        <v>35</v>
      </c>
      <c r="C5" s="149"/>
      <c r="D5" s="7">
        <v>1</v>
      </c>
      <c r="E5" s="7">
        <v>2</v>
      </c>
      <c r="F5" s="7">
        <v>3</v>
      </c>
      <c r="G5" s="7">
        <v>4</v>
      </c>
      <c r="H5" s="7">
        <v>5</v>
      </c>
      <c r="I5" s="7">
        <v>6</v>
      </c>
      <c r="J5" s="7">
        <v>7</v>
      </c>
      <c r="K5" s="7">
        <v>8</v>
      </c>
      <c r="L5" s="7">
        <v>9</v>
      </c>
      <c r="M5" s="7">
        <v>10</v>
      </c>
      <c r="N5" s="7">
        <v>11</v>
      </c>
      <c r="O5" s="7">
        <v>12</v>
      </c>
      <c r="P5" s="31"/>
    </row>
    <row r="6" spans="1:16" s="38" customFormat="1" ht="21" customHeight="1">
      <c r="A6" s="19" t="s">
        <v>9</v>
      </c>
      <c r="B6" s="78" t="s">
        <v>84</v>
      </c>
      <c r="C6" s="14">
        <f>'6A'!C6</f>
        <v>1906</v>
      </c>
      <c r="D6" s="102">
        <f>'6A'!D6*100/'7A'!$C$6</f>
        <v>53.672612801678909</v>
      </c>
      <c r="E6" s="102">
        <f>'6A'!E6*100/'7A'!$C$6</f>
        <v>44.333683105981109</v>
      </c>
      <c r="F6" s="102">
        <f>'6A'!F6*100/'7A'!$C$6</f>
        <v>10.545645330535152</v>
      </c>
      <c r="G6" s="102">
        <f>'6A'!G6*100/'7A'!$C$6</f>
        <v>11.490031479538301</v>
      </c>
      <c r="H6" s="102">
        <f>'6A'!H6*100/'7A'!$C$6</f>
        <v>18.520986358866736</v>
      </c>
      <c r="I6" s="102">
        <f>'6A'!I6*100/'7A'!$C$6</f>
        <v>10.388247639034628</v>
      </c>
      <c r="J6" s="102">
        <f>'6A'!J6*100/'7A'!$C$6</f>
        <v>20.828961175236095</v>
      </c>
      <c r="K6" s="102">
        <f>'6A'!K6*100/'7A'!$C$6</f>
        <v>13.903462749213011</v>
      </c>
      <c r="L6" s="102">
        <f>'6A'!L6*100/'7A'!$C$6</f>
        <v>14.84784889821616</v>
      </c>
      <c r="M6" s="102">
        <f>'6A'!M6*100/'7A'!$C$6</f>
        <v>10.650577124868835</v>
      </c>
      <c r="N6" s="102">
        <f>'6A'!N6*100/'7A'!$C$6</f>
        <v>15.005246589716684</v>
      </c>
      <c r="O6" s="102">
        <f>'6A'!O6*100/'7A'!$C$6</f>
        <v>13.693599160545645</v>
      </c>
    </row>
    <row r="7" spans="1:16" s="11" customFormat="1" ht="15.6" customHeight="1">
      <c r="A7" s="87">
        <v>1</v>
      </c>
      <c r="B7" s="88" t="s">
        <v>119</v>
      </c>
      <c r="C7" s="55">
        <f>'6A'!C7</f>
        <v>0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</row>
    <row r="8" spans="1:16" s="11" customFormat="1" ht="15.6" customHeight="1">
      <c r="A8" s="87">
        <v>2</v>
      </c>
      <c r="B8" s="88" t="s">
        <v>120</v>
      </c>
      <c r="C8" s="55">
        <f>'6A'!C8</f>
        <v>2</v>
      </c>
      <c r="D8" s="55">
        <f>'6A'!D8*100/'7A'!$C$8</f>
        <v>100</v>
      </c>
      <c r="E8" s="55">
        <f>'6A'!E8*100/'7A'!$C$8</f>
        <v>0</v>
      </c>
      <c r="F8" s="55">
        <f>'6A'!F8*100/'7A'!$C$8</f>
        <v>0</v>
      </c>
      <c r="G8" s="55">
        <f>'6A'!G8*100/'7A'!$C$8</f>
        <v>0</v>
      </c>
      <c r="H8" s="55">
        <f>'6A'!H8*100/'7A'!$C$8</f>
        <v>0</v>
      </c>
      <c r="I8" s="55">
        <f>'6A'!I8*100/'7A'!$C$8</f>
        <v>0</v>
      </c>
      <c r="J8" s="55">
        <f>'6A'!J8*100/'7A'!$C$8</f>
        <v>0</v>
      </c>
      <c r="K8" s="55">
        <f>'6A'!K8*100/'7A'!$C$8</f>
        <v>0</v>
      </c>
      <c r="L8" s="55">
        <f>'6A'!L8*100/'7A'!$C$8</f>
        <v>0</v>
      </c>
      <c r="M8" s="55">
        <f>'6A'!M8*100/'7A'!$C$8</f>
        <v>0</v>
      </c>
      <c r="N8" s="55">
        <f>'6A'!N8*100/'7A'!$C$8</f>
        <v>0</v>
      </c>
      <c r="O8" s="55">
        <f>'6A'!O8*100/'7A'!$C$8</f>
        <v>0</v>
      </c>
    </row>
    <row r="9" spans="1:16" s="11" customFormat="1" ht="15.6" customHeight="1">
      <c r="A9" s="87">
        <v>3</v>
      </c>
      <c r="B9" s="88" t="s">
        <v>121</v>
      </c>
      <c r="C9" s="55">
        <f>'6A'!C9</f>
        <v>0</v>
      </c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</row>
    <row r="10" spans="1:16" s="11" customFormat="1" ht="15.6" customHeight="1">
      <c r="A10" s="87">
        <v>4</v>
      </c>
      <c r="B10" s="88" t="s">
        <v>122</v>
      </c>
      <c r="C10" s="55">
        <f>'6A'!C10</f>
        <v>0</v>
      </c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</row>
    <row r="11" spans="1:16" s="11" customFormat="1" ht="15.6" customHeight="1">
      <c r="A11" s="87">
        <v>5</v>
      </c>
      <c r="B11" s="88" t="s">
        <v>123</v>
      </c>
      <c r="C11" s="55">
        <f>'6A'!C11</f>
        <v>4</v>
      </c>
      <c r="D11" s="55">
        <f>'6A'!D11*100/'7A'!$C$11</f>
        <v>100</v>
      </c>
      <c r="E11" s="55">
        <f>'6A'!E11*100/'7A'!$C$11</f>
        <v>100</v>
      </c>
      <c r="F11" s="55">
        <f>'6A'!F11*100/'7A'!$C$11</f>
        <v>0</v>
      </c>
      <c r="G11" s="55">
        <f>'6A'!G11*100/'7A'!$C$11</f>
        <v>0</v>
      </c>
      <c r="H11" s="55">
        <f>'6A'!H11*100/'7A'!$C$11</f>
        <v>0</v>
      </c>
      <c r="I11" s="55">
        <f>'6A'!I11*100/'7A'!$C$11</f>
        <v>0</v>
      </c>
      <c r="J11" s="55">
        <f>'6A'!J11*100/'7A'!$C$11</f>
        <v>50</v>
      </c>
      <c r="K11" s="55">
        <f>'6A'!K11*100/'7A'!$C$11</f>
        <v>0</v>
      </c>
      <c r="L11" s="55">
        <f>'6A'!L11*100/'7A'!$C$11</f>
        <v>0</v>
      </c>
      <c r="M11" s="55">
        <f>'6A'!M11*100/'7A'!$C$11</f>
        <v>0</v>
      </c>
      <c r="N11" s="55">
        <f>'6A'!N11*100/'7A'!$C$11</f>
        <v>0</v>
      </c>
      <c r="O11" s="55">
        <f>'6A'!O11*100/'7A'!$C$11</f>
        <v>0</v>
      </c>
    </row>
    <row r="12" spans="1:16" s="11" customFormat="1" ht="15.6" customHeight="1">
      <c r="A12" s="87">
        <v>6</v>
      </c>
      <c r="B12" s="88" t="s">
        <v>124</v>
      </c>
      <c r="C12" s="55">
        <f>'6A'!C12</f>
        <v>173</v>
      </c>
      <c r="D12" s="55">
        <f>'6A'!D12*100/'7A'!$C$12</f>
        <v>95.95375722543352</v>
      </c>
      <c r="E12" s="55">
        <f>'6A'!E12*100/'7A'!$C$12</f>
        <v>23.121387283236995</v>
      </c>
      <c r="F12" s="55">
        <f>'6A'!F12*100/'7A'!$C$12</f>
        <v>8.6705202312138727</v>
      </c>
      <c r="G12" s="55">
        <f>'6A'!G12*100/'7A'!$C$12</f>
        <v>0</v>
      </c>
      <c r="H12" s="55">
        <f>'6A'!H12*100/'7A'!$C$12</f>
        <v>0</v>
      </c>
      <c r="I12" s="55">
        <f>'6A'!I12*100/'7A'!$C$12</f>
        <v>0</v>
      </c>
      <c r="J12" s="55">
        <f>'6A'!J12*100/'7A'!$C$12</f>
        <v>14.450867052023121</v>
      </c>
      <c r="K12" s="55">
        <f>'6A'!K12*100/'7A'!$C$12</f>
        <v>16.184971098265898</v>
      </c>
      <c r="L12" s="55">
        <f>'6A'!L12*100/'7A'!$C$12</f>
        <v>0</v>
      </c>
      <c r="M12" s="55">
        <f>'6A'!M12*100/'7A'!$C$12</f>
        <v>0</v>
      </c>
      <c r="N12" s="55">
        <f>'6A'!N12*100/'7A'!$C$12</f>
        <v>2.3121387283236996</v>
      </c>
      <c r="O12" s="55">
        <f>'6A'!O12*100/'7A'!$C$12</f>
        <v>37.572254335260112</v>
      </c>
    </row>
    <row r="13" spans="1:16" s="11" customFormat="1" ht="15.6" customHeight="1">
      <c r="A13" s="87">
        <v>7</v>
      </c>
      <c r="B13" s="88" t="s">
        <v>125</v>
      </c>
      <c r="C13" s="55">
        <f>'6A'!C13</f>
        <v>17</v>
      </c>
      <c r="D13" s="55">
        <f>'6A'!D13*100/'7A'!$C$13</f>
        <v>23.529411764705884</v>
      </c>
      <c r="E13" s="55">
        <f>'6A'!E13*100/'7A'!$C$13</f>
        <v>100</v>
      </c>
      <c r="F13" s="55">
        <f>'6A'!F13*100/'7A'!$C$13</f>
        <v>35.294117647058826</v>
      </c>
      <c r="G13" s="55">
        <f>'6A'!G13*100/'7A'!$C$13</f>
        <v>5.882352941176471</v>
      </c>
      <c r="H13" s="55">
        <f>'6A'!H13*100/'7A'!$C$13</f>
        <v>88.235294117647058</v>
      </c>
      <c r="I13" s="55">
        <f>'6A'!I13*100/'7A'!$C$13</f>
        <v>47.058823529411768</v>
      </c>
      <c r="J13" s="55">
        <f>'6A'!J13*100/'7A'!$C$13</f>
        <v>47.058823529411768</v>
      </c>
      <c r="K13" s="55">
        <f>'6A'!K13*100/'7A'!$C$13</f>
        <v>41.176470588235297</v>
      </c>
      <c r="L13" s="55">
        <f>'6A'!L13*100/'7A'!$C$13</f>
        <v>41.176470588235297</v>
      </c>
      <c r="M13" s="55">
        <f>'6A'!M13*100/'7A'!$C$13</f>
        <v>35.294117647058826</v>
      </c>
      <c r="N13" s="55">
        <f>'6A'!N13*100/'7A'!$C$13</f>
        <v>17.647058823529413</v>
      </c>
      <c r="O13" s="55">
        <f>'6A'!O13*100/'7A'!$C$13</f>
        <v>17.647058823529413</v>
      </c>
    </row>
    <row r="14" spans="1:16" s="11" customFormat="1" ht="15.6" customHeight="1">
      <c r="A14" s="87">
        <v>8</v>
      </c>
      <c r="B14" s="88" t="s">
        <v>126</v>
      </c>
      <c r="C14" s="55">
        <f>'6A'!C14</f>
        <v>82</v>
      </c>
      <c r="D14" s="55">
        <f>'6A'!D14*100/'7A'!$C$14</f>
        <v>9.7560975609756095</v>
      </c>
      <c r="E14" s="55">
        <f>'6A'!E14*100/'7A'!$C$14</f>
        <v>42.68292682926829</v>
      </c>
      <c r="F14" s="55">
        <f>'6A'!F14*100/'7A'!$C$14</f>
        <v>12.195121951219512</v>
      </c>
      <c r="G14" s="55">
        <f>'6A'!G14*100/'7A'!$C$14</f>
        <v>0</v>
      </c>
      <c r="H14" s="55">
        <f>'6A'!H14*100/'7A'!$C$14</f>
        <v>32.926829268292686</v>
      </c>
      <c r="I14" s="55">
        <f>'6A'!I14*100/'7A'!$C$14</f>
        <v>14.634146341463415</v>
      </c>
      <c r="J14" s="55">
        <f>'6A'!J14*100/'7A'!$C$14</f>
        <v>7.3170731707317076</v>
      </c>
      <c r="K14" s="55">
        <f>'6A'!K14*100/'7A'!$C$14</f>
        <v>7.3170731707317076</v>
      </c>
      <c r="L14" s="55">
        <f>'6A'!L14*100/'7A'!$C$14</f>
        <v>0</v>
      </c>
      <c r="M14" s="55">
        <f>'6A'!M14*100/'7A'!$C$14</f>
        <v>0</v>
      </c>
      <c r="N14" s="55">
        <f>'6A'!N14*100/'7A'!$C$14</f>
        <v>0</v>
      </c>
      <c r="O14" s="55">
        <f>'6A'!O14*100/'7A'!$C$14</f>
        <v>0</v>
      </c>
    </row>
    <row r="15" spans="1:16" s="11" customFormat="1" ht="15.6" customHeight="1">
      <c r="A15" s="87">
        <v>9</v>
      </c>
      <c r="B15" s="88" t="s">
        <v>127</v>
      </c>
      <c r="C15" s="55">
        <f>'6A'!C15</f>
        <v>210</v>
      </c>
      <c r="D15" s="55">
        <f>'6A'!D15*100/'7A'!$C$15</f>
        <v>32.38095238095238</v>
      </c>
      <c r="E15" s="55">
        <f>'6A'!E15*100/'7A'!$C$15</f>
        <v>21.428571428571427</v>
      </c>
      <c r="F15" s="55">
        <f>'6A'!F15*100/'7A'!$C$15</f>
        <v>4.7619047619047619</v>
      </c>
      <c r="G15" s="55">
        <f>'6A'!G15*100/'7A'!$C$15</f>
        <v>0</v>
      </c>
      <c r="H15" s="55">
        <f>'6A'!H15*100/'7A'!$C$15</f>
        <v>20</v>
      </c>
      <c r="I15" s="55">
        <f>'6A'!I15*100/'7A'!$C$15</f>
        <v>6.1904761904761907</v>
      </c>
      <c r="J15" s="55">
        <f>'6A'!J15*100/'7A'!$C$15</f>
        <v>18.095238095238095</v>
      </c>
      <c r="K15" s="55">
        <f>'6A'!K15*100/'7A'!$C$15</f>
        <v>9.0476190476190474</v>
      </c>
      <c r="L15" s="55">
        <f>'6A'!L15*100/'7A'!$C$15</f>
        <v>12.380952380952381</v>
      </c>
      <c r="M15" s="55">
        <f>'6A'!M15*100/'7A'!$C$15</f>
        <v>10.952380952380953</v>
      </c>
      <c r="N15" s="55">
        <f>'6A'!N15*100/'7A'!$C$15</f>
        <v>20.952380952380953</v>
      </c>
      <c r="O15" s="55">
        <f>'6A'!O15*100/'7A'!$C$15</f>
        <v>19.047619047619047</v>
      </c>
    </row>
    <row r="16" spans="1:16" s="11" customFormat="1" ht="15.6" customHeight="1">
      <c r="A16" s="87">
        <v>10</v>
      </c>
      <c r="B16" s="88" t="s">
        <v>128</v>
      </c>
      <c r="C16" s="55">
        <f>'6A'!C16</f>
        <v>31</v>
      </c>
      <c r="D16" s="55">
        <f>'6A'!D16*100/'7A'!$C$16</f>
        <v>48.387096774193552</v>
      </c>
      <c r="E16" s="55">
        <f>'6A'!E16*100/'7A'!$C$16</f>
        <v>48.387096774193552</v>
      </c>
      <c r="F16" s="55">
        <f>'6A'!F16*100/'7A'!$C$16</f>
        <v>0</v>
      </c>
      <c r="G16" s="55">
        <f>'6A'!G16*100/'7A'!$C$16</f>
        <v>0</v>
      </c>
      <c r="H16" s="55">
        <f>'6A'!H16*100/'7A'!$C$16</f>
        <v>3.225806451612903</v>
      </c>
      <c r="I16" s="55">
        <f>'6A'!I16*100/'7A'!$C$16</f>
        <v>0</v>
      </c>
      <c r="J16" s="55">
        <f>'6A'!J16*100/'7A'!$C$16</f>
        <v>6.4516129032258061</v>
      </c>
      <c r="K16" s="55">
        <f>'6A'!K16*100/'7A'!$C$16</f>
        <v>0</v>
      </c>
      <c r="L16" s="55">
        <f>'6A'!L16*100/'7A'!$C$16</f>
        <v>6.4516129032258061</v>
      </c>
      <c r="M16" s="55">
        <f>'6A'!M16*100/'7A'!$C$16</f>
        <v>0</v>
      </c>
      <c r="N16" s="55">
        <f>'6A'!N16*100/'7A'!$C$16</f>
        <v>77.41935483870968</v>
      </c>
      <c r="O16" s="55">
        <f>'6A'!O16*100/'7A'!$C$16</f>
        <v>9.67741935483871</v>
      </c>
    </row>
    <row r="17" spans="1:15" s="11" customFormat="1" ht="15.6" customHeight="1">
      <c r="A17" s="87">
        <v>11</v>
      </c>
      <c r="B17" s="88" t="s">
        <v>129</v>
      </c>
      <c r="C17" s="55">
        <f>'6A'!C17</f>
        <v>0</v>
      </c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</row>
    <row r="18" spans="1:15" ht="15.6" customHeight="1">
      <c r="A18" s="87">
        <v>12</v>
      </c>
      <c r="B18" s="88" t="s">
        <v>130</v>
      </c>
      <c r="C18" s="55">
        <f>'6A'!C18</f>
        <v>171</v>
      </c>
      <c r="D18" s="55">
        <f>'6A'!D18*100/'7A'!$C$18</f>
        <v>0</v>
      </c>
      <c r="E18" s="55">
        <f>'6A'!E18*100/'7A'!$C$18</f>
        <v>0</v>
      </c>
      <c r="F18" s="55">
        <f>'6A'!F18*100/'7A'!$C$18</f>
        <v>0.58479532163742687</v>
      </c>
      <c r="G18" s="55">
        <f>'6A'!G18*100/'7A'!$C$18</f>
        <v>0</v>
      </c>
      <c r="H18" s="55">
        <f>'6A'!H18*100/'7A'!$C$18</f>
        <v>2.9239766081871346</v>
      </c>
      <c r="I18" s="55">
        <f>'6A'!I18*100/'7A'!$C$18</f>
        <v>0</v>
      </c>
      <c r="J18" s="55">
        <f>'6A'!J18*100/'7A'!$C$18</f>
        <v>50.877192982456137</v>
      </c>
      <c r="K18" s="55">
        <f>'6A'!K18*100/'7A'!$C$18</f>
        <v>0</v>
      </c>
      <c r="L18" s="55">
        <f>'6A'!L18*100/'7A'!$C$18</f>
        <v>50.877192982456137</v>
      </c>
      <c r="M18" s="55">
        <f>'6A'!M18*100/'7A'!$C$18</f>
        <v>0</v>
      </c>
      <c r="N18" s="55">
        <f>'6A'!N18*100/'7A'!$C$18</f>
        <v>0</v>
      </c>
      <c r="O18" s="55">
        <f>'6A'!O18*100/'7A'!$C$18</f>
        <v>0</v>
      </c>
    </row>
    <row r="19" spans="1:15" s="11" customFormat="1" ht="15.6" customHeight="1">
      <c r="A19" s="87">
        <v>13</v>
      </c>
      <c r="B19" s="88" t="s">
        <v>131</v>
      </c>
      <c r="C19" s="55">
        <f>'6A'!C19</f>
        <v>0</v>
      </c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</row>
    <row r="20" spans="1:15" s="11" customFormat="1" ht="15.6" customHeight="1">
      <c r="A20" s="87">
        <v>14</v>
      </c>
      <c r="B20" s="88" t="s">
        <v>132</v>
      </c>
      <c r="C20" s="55">
        <f>'6A'!C20</f>
        <v>0</v>
      </c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</row>
    <row r="21" spans="1:15" s="11" customFormat="1" ht="15.6" customHeight="1">
      <c r="A21" s="87">
        <v>15</v>
      </c>
      <c r="B21" s="88" t="s">
        <v>133</v>
      </c>
      <c r="C21" s="55">
        <f>'6A'!C21</f>
        <v>76</v>
      </c>
      <c r="D21" s="55">
        <f>'6A'!D21*100/'7A'!$C$21</f>
        <v>68.421052631578945</v>
      </c>
      <c r="E21" s="55">
        <f>'6A'!E21*100/'7A'!$C$21</f>
        <v>82.89473684210526</v>
      </c>
      <c r="F21" s="55">
        <f>'6A'!F21*100/'7A'!$C$21</f>
        <v>0</v>
      </c>
      <c r="G21" s="55">
        <f>'6A'!G21*100/'7A'!$C$21</f>
        <v>26.315789473684209</v>
      </c>
      <c r="H21" s="55">
        <f>'6A'!H21*100/'7A'!$C$21</f>
        <v>85.526315789473685</v>
      </c>
      <c r="I21" s="55">
        <f>'6A'!I21*100/'7A'!$C$21</f>
        <v>0</v>
      </c>
      <c r="J21" s="55">
        <f>'6A'!J21*100/'7A'!$C$21</f>
        <v>18.421052631578949</v>
      </c>
      <c r="K21" s="55">
        <f>'6A'!K21*100/'7A'!$C$21</f>
        <v>0</v>
      </c>
      <c r="L21" s="55">
        <f>'6A'!L21*100/'7A'!$C$21</f>
        <v>11.842105263157896</v>
      </c>
      <c r="M21" s="55">
        <f>'6A'!M21*100/'7A'!$C$21</f>
        <v>19.736842105263158</v>
      </c>
      <c r="N21" s="55">
        <f>'6A'!N21*100/'7A'!$C$21</f>
        <v>9.2105263157894743</v>
      </c>
      <c r="O21" s="55">
        <f>'6A'!O21*100/'7A'!$C$21</f>
        <v>1.3157894736842106</v>
      </c>
    </row>
    <row r="22" spans="1:15" s="11" customFormat="1" ht="15.6" customHeight="1">
      <c r="A22" s="87">
        <v>16</v>
      </c>
      <c r="B22" s="88" t="s">
        <v>134</v>
      </c>
      <c r="C22" s="55">
        <f>'6A'!C22</f>
        <v>139</v>
      </c>
      <c r="D22" s="55">
        <f>'6A'!D22*100/'7A'!$C$22</f>
        <v>69.064748201438846</v>
      </c>
      <c r="E22" s="55">
        <f>'6A'!E22*100/'7A'!$C$22</f>
        <v>48.201438848920866</v>
      </c>
      <c r="F22" s="55">
        <f>'6A'!F22*100/'7A'!$C$22</f>
        <v>10.071942446043165</v>
      </c>
      <c r="G22" s="55">
        <f>'6A'!G22*100/'7A'!$C$22</f>
        <v>0</v>
      </c>
      <c r="H22" s="55">
        <f>'6A'!H22*100/'7A'!$C$22</f>
        <v>43.884892086330936</v>
      </c>
      <c r="I22" s="55">
        <f>'6A'!I22*100/'7A'!$C$22</f>
        <v>16.546762589928058</v>
      </c>
      <c r="J22" s="55">
        <f>'6A'!J22*100/'7A'!$C$22</f>
        <v>43.884892086330936</v>
      </c>
      <c r="K22" s="55">
        <f>'6A'!K22*100/'7A'!$C$22</f>
        <v>24.46043165467626</v>
      </c>
      <c r="L22" s="55">
        <f>'6A'!L22*100/'7A'!$C$22</f>
        <v>31.654676258992804</v>
      </c>
      <c r="M22" s="55">
        <f>'6A'!M22*100/'7A'!$C$22</f>
        <v>28.776978417266186</v>
      </c>
      <c r="N22" s="55">
        <f>'6A'!N22*100/'7A'!$C$22</f>
        <v>44.60431654676259</v>
      </c>
      <c r="O22" s="55">
        <f>'6A'!O22*100/'7A'!$C$22</f>
        <v>41.007194244604314</v>
      </c>
    </row>
    <row r="23" spans="1:15" s="11" customFormat="1" ht="15.6" customHeight="1">
      <c r="A23" s="87">
        <v>17</v>
      </c>
      <c r="B23" s="88" t="s">
        <v>135</v>
      </c>
      <c r="C23" s="55">
        <f>'6A'!C23</f>
        <v>0</v>
      </c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</row>
    <row r="24" spans="1:15" s="11" customFormat="1" ht="15.6" customHeight="1">
      <c r="A24" s="87">
        <v>18</v>
      </c>
      <c r="B24" s="88" t="s">
        <v>136</v>
      </c>
      <c r="C24" s="55">
        <f>'6A'!C24</f>
        <v>8</v>
      </c>
      <c r="D24" s="55">
        <f>'6A'!D24*100/'7A'!$C$24</f>
        <v>75</v>
      </c>
      <c r="E24" s="55">
        <f>'6A'!E24*100/'7A'!$C$24</f>
        <v>75</v>
      </c>
      <c r="F24" s="55">
        <f>'6A'!F24*100/'7A'!$C$24</f>
        <v>0</v>
      </c>
      <c r="G24" s="55">
        <f>'6A'!G24*100/'7A'!$C$24</f>
        <v>0</v>
      </c>
      <c r="H24" s="55">
        <f>'6A'!H24*100/'7A'!$C$24</f>
        <v>0</v>
      </c>
      <c r="I24" s="55">
        <f>'6A'!I24*100/'7A'!$C$24</f>
        <v>0</v>
      </c>
      <c r="J24" s="55">
        <f>'6A'!J24*100/'7A'!$C$24</f>
        <v>75</v>
      </c>
      <c r="K24" s="55">
        <f>'6A'!K24*100/'7A'!$C$24</f>
        <v>0</v>
      </c>
      <c r="L24" s="55">
        <f>'6A'!L24*100/'7A'!$C$24</f>
        <v>0</v>
      </c>
      <c r="M24" s="55">
        <f>'6A'!M24*100/'7A'!$C$24</f>
        <v>0</v>
      </c>
      <c r="N24" s="55">
        <f>'6A'!N24*100/'7A'!$C$24</f>
        <v>0</v>
      </c>
      <c r="O24" s="55">
        <f>'6A'!O24*100/'7A'!$C$24</f>
        <v>0</v>
      </c>
    </row>
    <row r="25" spans="1:15" s="11" customFormat="1" ht="15.6" customHeight="1">
      <c r="A25" s="87">
        <v>19</v>
      </c>
      <c r="B25" s="88" t="s">
        <v>137</v>
      </c>
      <c r="C25" s="55">
        <f>'6A'!C25</f>
        <v>31</v>
      </c>
      <c r="D25" s="55">
        <f>'6A'!D25*100/'7A'!$C$25</f>
        <v>51.612903225806448</v>
      </c>
      <c r="E25" s="55">
        <f>'6A'!E25*100/'7A'!$C$25</f>
        <v>29.032258064516128</v>
      </c>
      <c r="F25" s="55">
        <f>'6A'!F25*100/'7A'!$C$25</f>
        <v>3.225806451612903</v>
      </c>
      <c r="G25" s="55">
        <f>'6A'!G25*100/'7A'!$C$25</f>
        <v>64.516129032258064</v>
      </c>
      <c r="H25" s="55">
        <f>'6A'!H25*100/'7A'!$C$25</f>
        <v>3.2580645161290325</v>
      </c>
      <c r="I25" s="55">
        <f>'6A'!I25*100/'7A'!$C$25</f>
        <v>3.225806451612903</v>
      </c>
      <c r="J25" s="55">
        <f>'6A'!J25*100/'7A'!$C$25</f>
        <v>6.4516129032258061</v>
      </c>
      <c r="K25" s="55">
        <f>'6A'!K25*100/'7A'!$C$25</f>
        <v>12.903225806451612</v>
      </c>
      <c r="L25" s="55">
        <f>'6A'!L25*100/'7A'!$C$25</f>
        <v>0</v>
      </c>
      <c r="M25" s="55">
        <f>'6A'!M25*100/'7A'!$C$25</f>
        <v>9.67741935483871</v>
      </c>
      <c r="N25" s="55">
        <f>'6A'!N25*100/'7A'!$C$25</f>
        <v>3.225806451612903</v>
      </c>
      <c r="O25" s="55">
        <f>'6A'!O25*100/'7A'!$C$25</f>
        <v>9.67741935483871</v>
      </c>
    </row>
    <row r="26" spans="1:15" s="11" customFormat="1" ht="15.6" customHeight="1">
      <c r="A26" s="87">
        <v>20</v>
      </c>
      <c r="B26" s="88" t="s">
        <v>138</v>
      </c>
      <c r="C26" s="55">
        <f>'6A'!C26</f>
        <v>0</v>
      </c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</row>
    <row r="27" spans="1:15" s="11" customFormat="1" ht="15.6" customHeight="1">
      <c r="A27" s="87">
        <v>21</v>
      </c>
      <c r="B27" s="88" t="s">
        <v>139</v>
      </c>
      <c r="C27" s="55">
        <f>'6A'!C27</f>
        <v>30</v>
      </c>
      <c r="D27" s="55">
        <f>'6A'!D27*100/'7A'!$C$27</f>
        <v>100</v>
      </c>
      <c r="E27" s="55">
        <f>'6A'!E27*100/'7A'!$C$27</f>
        <v>16.666666666666668</v>
      </c>
      <c r="F27" s="55">
        <f>'6A'!F27*100/'7A'!$C$27</f>
        <v>0</v>
      </c>
      <c r="G27" s="55">
        <f>'6A'!G27*100/'7A'!$C$27</f>
        <v>0</v>
      </c>
      <c r="H27" s="55">
        <f>'6A'!H27*100/'7A'!$C$27</f>
        <v>0</v>
      </c>
      <c r="I27" s="55">
        <f>'6A'!I27*100/'7A'!$C$27</f>
        <v>0</v>
      </c>
      <c r="J27" s="55">
        <f>'6A'!J27*100/'7A'!$C$27</f>
        <v>0</v>
      </c>
      <c r="K27" s="55">
        <f>'6A'!K27*100/'7A'!$C$27</f>
        <v>0</v>
      </c>
      <c r="L27" s="55">
        <f>'6A'!L27*100/'7A'!$C$27</f>
        <v>0</v>
      </c>
      <c r="M27" s="55">
        <f>'6A'!M27*100/'7A'!$C$27</f>
        <v>0</v>
      </c>
      <c r="N27" s="55">
        <f>'6A'!N27*100/'7A'!$C$27</f>
        <v>10</v>
      </c>
      <c r="O27" s="55">
        <f>'6A'!O27*100/'7A'!$C$27</f>
        <v>13.333333333333334</v>
      </c>
    </row>
    <row r="28" spans="1:15" s="11" customFormat="1" ht="15.6" customHeight="1">
      <c r="A28" s="87">
        <v>22</v>
      </c>
      <c r="B28" s="88" t="s">
        <v>140</v>
      </c>
      <c r="C28" s="55">
        <f>'6A'!C28</f>
        <v>0</v>
      </c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</row>
    <row r="29" spans="1:15" s="11" customFormat="1" ht="15.6" customHeight="1">
      <c r="A29" s="87">
        <v>23</v>
      </c>
      <c r="B29" s="88" t="s">
        <v>141</v>
      </c>
      <c r="C29" s="55">
        <f>'6A'!C29</f>
        <v>6</v>
      </c>
      <c r="D29" s="55">
        <f>'6A'!D29*100/'7A'!$C$29</f>
        <v>100</v>
      </c>
      <c r="E29" s="55">
        <f>'6A'!E29*100/'7A'!$C$29</f>
        <v>0</v>
      </c>
      <c r="F29" s="55">
        <f>'6A'!F29*100/'7A'!$C$29</f>
        <v>0</v>
      </c>
      <c r="G29" s="55">
        <f>'6A'!G29*100/'7A'!$C$29</f>
        <v>0</v>
      </c>
      <c r="H29" s="55">
        <f>'6A'!H29*100/'7A'!$C$29</f>
        <v>0</v>
      </c>
      <c r="I29" s="55">
        <f>'6A'!I29*100/'7A'!$C$29</f>
        <v>0</v>
      </c>
      <c r="J29" s="55">
        <f>'6A'!J29*100/'7A'!$C$29</f>
        <v>0</v>
      </c>
      <c r="K29" s="55">
        <f>'6A'!K29*100/'7A'!$C$29</f>
        <v>0</v>
      </c>
      <c r="L29" s="55">
        <f>'6A'!L29*100/'7A'!$C$29</f>
        <v>0</v>
      </c>
      <c r="M29" s="55">
        <f>'6A'!M29*100/'7A'!$C$29</f>
        <v>0</v>
      </c>
      <c r="N29" s="55">
        <f>'6A'!N29*100/'7A'!$C$29</f>
        <v>66.666666666666671</v>
      </c>
      <c r="O29" s="55">
        <f>'6A'!O29*100/'7A'!$C$29</f>
        <v>33.333333333333336</v>
      </c>
    </row>
    <row r="30" spans="1:15" ht="15.6" customHeight="1">
      <c r="A30" s="87">
        <v>24</v>
      </c>
      <c r="B30" s="88" t="s">
        <v>142</v>
      </c>
      <c r="C30" s="55">
        <f>'6A'!C30</f>
        <v>47</v>
      </c>
      <c r="D30" s="55">
        <f>'6A'!D30*100/'7A'!$C$30</f>
        <v>65.957446808510639</v>
      </c>
      <c r="E30" s="55">
        <f>'6A'!E30*100/'7A'!$C$30</f>
        <v>46.808510638297875</v>
      </c>
      <c r="F30" s="55">
        <f>'6A'!F30*100/'7A'!$C$30</f>
        <v>17.021276595744681</v>
      </c>
      <c r="G30" s="55">
        <f>'6A'!G30*100/'7A'!$C$30</f>
        <v>0</v>
      </c>
      <c r="H30" s="55">
        <f>'6A'!H30*100/'7A'!$C$30</f>
        <v>34.042553191489361</v>
      </c>
      <c r="I30" s="55">
        <f>'6A'!I30*100/'7A'!$C$30</f>
        <v>8.5106382978723403</v>
      </c>
      <c r="J30" s="55">
        <f>'6A'!J30*100/'7A'!$C$30</f>
        <v>61.702127659574465</v>
      </c>
      <c r="K30" s="55">
        <f>'6A'!K30*100/'7A'!$C$30</f>
        <v>68.085106382978722</v>
      </c>
      <c r="L30" s="55">
        <f>'6A'!L30*100/'7A'!$C$30</f>
        <v>2.1276595744680851</v>
      </c>
      <c r="M30" s="55">
        <f>'6A'!M30*100/'7A'!$C$30</f>
        <v>29.787234042553191</v>
      </c>
      <c r="N30" s="55">
        <f>'6A'!N30*100/'7A'!$C$30</f>
        <v>2.1276595744680851</v>
      </c>
      <c r="O30" s="55">
        <f>'6A'!O30*100/'7A'!$C$30</f>
        <v>6.3829787234042552</v>
      </c>
    </row>
    <row r="31" spans="1:15" s="11" customFormat="1" ht="15.6" customHeight="1">
      <c r="A31" s="87">
        <v>25</v>
      </c>
      <c r="B31" s="88" t="s">
        <v>143</v>
      </c>
      <c r="C31" s="55">
        <f>'6A'!C31</f>
        <v>0</v>
      </c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</row>
    <row r="32" spans="1:15" s="11" customFormat="1" ht="15.6" customHeight="1">
      <c r="A32" s="87">
        <v>26</v>
      </c>
      <c r="B32" s="88" t="s">
        <v>144</v>
      </c>
      <c r="C32" s="55">
        <f>'6A'!C32</f>
        <v>27</v>
      </c>
      <c r="D32" s="55">
        <f>'6A'!D32*100/'7A'!$C$32</f>
        <v>77.777777777777771</v>
      </c>
      <c r="E32" s="55">
        <f>'6A'!E32*100/'7A'!$C$32</f>
        <v>88.888888888888886</v>
      </c>
      <c r="F32" s="55">
        <f>'6A'!F32*100/'7A'!$C$32</f>
        <v>25.925925925925927</v>
      </c>
      <c r="G32" s="55">
        <f>'6A'!G32*100/'7A'!$C$32</f>
        <v>81.481481481481481</v>
      </c>
      <c r="H32" s="55">
        <f>'6A'!H32*100/'7A'!$C$32</f>
        <v>70.370370370370367</v>
      </c>
      <c r="I32" s="55">
        <f>'6A'!I32*100/'7A'!$C$32</f>
        <v>7.4074074074074074</v>
      </c>
      <c r="J32" s="55">
        <f>'6A'!J32*100/'7A'!$C$32</f>
        <v>25.925925925925927</v>
      </c>
      <c r="K32" s="55">
        <f>'6A'!K32*100/'7A'!$C$32</f>
        <v>22.222222222222221</v>
      </c>
      <c r="L32" s="55">
        <f>'6A'!L32*100/'7A'!$C$32</f>
        <v>18.518518518518519</v>
      </c>
      <c r="M32" s="55">
        <f>'6A'!M32*100/'7A'!$C$32</f>
        <v>0</v>
      </c>
      <c r="N32" s="55">
        <f>'6A'!N32*100/'7A'!$C$32</f>
        <v>37.037037037037038</v>
      </c>
      <c r="O32" s="55">
        <f>'6A'!O32*100/'7A'!$C$32</f>
        <v>59.25925925925926</v>
      </c>
    </row>
    <row r="33" spans="1:15" s="11" customFormat="1" ht="15.6" customHeight="1">
      <c r="A33" s="87">
        <v>27</v>
      </c>
      <c r="B33" s="88" t="s">
        <v>145</v>
      </c>
      <c r="C33" s="55">
        <f>'6A'!C33</f>
        <v>5</v>
      </c>
      <c r="D33" s="55">
        <f>'6A'!D33*100/'7A'!$C$33</f>
        <v>60</v>
      </c>
      <c r="E33" s="55">
        <f>'6A'!E33*100/'7A'!$C$33</f>
        <v>100</v>
      </c>
      <c r="F33" s="55">
        <f>'6A'!F33*100/'7A'!$C$33</f>
        <v>0</v>
      </c>
      <c r="G33" s="55">
        <f>'6A'!G33*100/'7A'!$C$33</f>
        <v>100</v>
      </c>
      <c r="H33" s="55">
        <f>'6A'!H33*100/'7A'!$C$33</f>
        <v>20</v>
      </c>
      <c r="I33" s="55">
        <f>'6A'!I33*100/'7A'!$C$33</f>
        <v>40</v>
      </c>
      <c r="J33" s="55">
        <f>'6A'!J33*100/'7A'!$C$33</f>
        <v>100</v>
      </c>
      <c r="K33" s="55">
        <f>'6A'!K33*100/'7A'!$C$33</f>
        <v>0</v>
      </c>
      <c r="L33" s="55">
        <f>'6A'!L33*100/'7A'!$C$33</f>
        <v>0</v>
      </c>
      <c r="M33" s="55">
        <f>'6A'!M33*100/'7A'!$C$33</f>
        <v>0</v>
      </c>
      <c r="N33" s="55">
        <f>'6A'!N33*100/'7A'!$C$33</f>
        <v>0</v>
      </c>
      <c r="O33" s="55">
        <f>'6A'!O33*100/'7A'!$C$33</f>
        <v>0</v>
      </c>
    </row>
    <row r="34" spans="1:15" s="11" customFormat="1" ht="15.6" customHeight="1">
      <c r="A34" s="87">
        <v>28</v>
      </c>
      <c r="B34" s="88" t="s">
        <v>146</v>
      </c>
      <c r="C34" s="55">
        <f>'6A'!C34</f>
        <v>14</v>
      </c>
      <c r="D34" s="55">
        <f>'6A'!D34*100/'7A'!$C$34</f>
        <v>21.428571428571427</v>
      </c>
      <c r="E34" s="55">
        <f>'6A'!E34*100/'7A'!$C$34</f>
        <v>0</v>
      </c>
      <c r="F34" s="55">
        <f>'6A'!F34*100/'7A'!$C$34</f>
        <v>0</v>
      </c>
      <c r="G34" s="55">
        <f>'6A'!G34*100/'7A'!$C$34</f>
        <v>21.428571428571427</v>
      </c>
      <c r="H34" s="55">
        <f>'6A'!H34*100/'7A'!$C$34</f>
        <v>28.571428571428573</v>
      </c>
      <c r="I34" s="55">
        <f>'6A'!I34*100/'7A'!$C$34</f>
        <v>14.285714285714286</v>
      </c>
      <c r="J34" s="55">
        <f>'6A'!J34*100/'7A'!$C$34</f>
        <v>21.428571428571427</v>
      </c>
      <c r="K34" s="55">
        <f>'6A'!K34*100/'7A'!$C$34</f>
        <v>7.1428571428571432</v>
      </c>
      <c r="L34" s="55">
        <f>'6A'!L34*100/'7A'!$C$34</f>
        <v>7.1428571428571432</v>
      </c>
      <c r="M34" s="55">
        <f>'6A'!M34*100/'7A'!$C$34</f>
        <v>28.571428571428573</v>
      </c>
      <c r="N34" s="55">
        <f>'6A'!N34*100/'7A'!$C$34</f>
        <v>0</v>
      </c>
      <c r="O34" s="55">
        <f>'6A'!O34*100/'7A'!$C$34</f>
        <v>0</v>
      </c>
    </row>
    <row r="35" spans="1:15" s="11" customFormat="1" ht="15.6" customHeight="1">
      <c r="A35" s="87">
        <v>29</v>
      </c>
      <c r="B35" s="88" t="s">
        <v>147</v>
      </c>
      <c r="C35" s="55">
        <f>'6A'!C35</f>
        <v>161</v>
      </c>
      <c r="D35" s="55">
        <f>'6A'!D35*100/'7A'!$C$35</f>
        <v>55.279503105590059</v>
      </c>
      <c r="E35" s="55">
        <f>'6A'!E35*100/'7A'!$C$35</f>
        <v>40.372670807453417</v>
      </c>
      <c r="F35" s="55">
        <f>'6A'!F35*100/'7A'!$C$35</f>
        <v>1.8633540372670807</v>
      </c>
      <c r="G35" s="55">
        <f>'6A'!G35*100/'7A'!$C$35</f>
        <v>0.6211180124223602</v>
      </c>
      <c r="H35" s="55">
        <f>'6A'!H35*100/'7A'!$C$35</f>
        <v>8.695652173913043</v>
      </c>
      <c r="I35" s="55">
        <f>'6A'!I35*100/'7A'!$C$35</f>
        <v>4.3478260869565215</v>
      </c>
      <c r="J35" s="55">
        <f>'6A'!J35*100/'7A'!$C$35</f>
        <v>22.981366459627328</v>
      </c>
      <c r="K35" s="55">
        <f>'6A'!K35*100/'7A'!$C$35</f>
        <v>6.2111801242236027</v>
      </c>
      <c r="L35" s="55">
        <f>'6A'!L35*100/'7A'!$C$35</f>
        <v>21.118012422360248</v>
      </c>
      <c r="M35" s="55">
        <f>'6A'!M35*100/'7A'!$C$35</f>
        <v>13.664596273291925</v>
      </c>
      <c r="N35" s="55">
        <f>'6A'!N35*100/'7A'!$C$35</f>
        <v>9.9378881987577632</v>
      </c>
      <c r="O35" s="55">
        <f>'6A'!O35*100/'7A'!$C$35</f>
        <v>14.906832298136646</v>
      </c>
    </row>
    <row r="36" spans="1:15" s="11" customFormat="1" ht="15.6" customHeight="1">
      <c r="A36" s="87">
        <v>30</v>
      </c>
      <c r="B36" s="88" t="s">
        <v>148</v>
      </c>
      <c r="C36" s="55">
        <f>'6A'!C36</f>
        <v>10</v>
      </c>
      <c r="D36" s="55">
        <f>'6A'!D36*100/'7A'!$C$36</f>
        <v>0</v>
      </c>
      <c r="E36" s="55">
        <f>'6A'!E36*100/'7A'!$C$36</f>
        <v>100</v>
      </c>
      <c r="F36" s="55">
        <f>'6A'!F36*100/'7A'!$C$36</f>
        <v>100</v>
      </c>
      <c r="G36" s="55">
        <f>'6A'!G36*100/'7A'!$C$36</f>
        <v>100</v>
      </c>
      <c r="H36" s="55">
        <f>'6A'!H36*100/'7A'!$C$36</f>
        <v>0</v>
      </c>
      <c r="I36" s="55">
        <f>'6A'!I36*100/'7A'!$C$36</f>
        <v>90</v>
      </c>
      <c r="J36" s="55">
        <f>'6A'!J36*100/'7A'!$C$36</f>
        <v>100</v>
      </c>
      <c r="K36" s="55">
        <f>'6A'!K36*100/'7A'!$C$36</f>
        <v>0</v>
      </c>
      <c r="L36" s="55">
        <f>'6A'!L36*100/'7A'!$C$36</f>
        <v>100</v>
      </c>
      <c r="M36" s="55">
        <f>'6A'!M36*100/'7A'!$C$36</f>
        <v>90</v>
      </c>
      <c r="N36" s="55">
        <f>'6A'!N36*100/'7A'!$C$36</f>
        <v>0</v>
      </c>
      <c r="O36" s="55">
        <f>'6A'!O36*100/'7A'!$C$36</f>
        <v>50</v>
      </c>
    </row>
    <row r="37" spans="1:15" s="11" customFormat="1" ht="15.6" customHeight="1">
      <c r="A37" s="87">
        <v>31</v>
      </c>
      <c r="B37" s="88" t="s">
        <v>149</v>
      </c>
      <c r="C37" s="55">
        <f>'6A'!C37</f>
        <v>28</v>
      </c>
      <c r="D37" s="55">
        <f>'6A'!D37*100/'7A'!$C$37</f>
        <v>60.714285714285715</v>
      </c>
      <c r="E37" s="55">
        <f>'6A'!E37*100/'7A'!$C$37</f>
        <v>32.142857142857146</v>
      </c>
      <c r="F37" s="55">
        <f>'6A'!F37*100/'7A'!$C$37</f>
        <v>25</v>
      </c>
      <c r="G37" s="55">
        <f>'6A'!G37*100/'7A'!$C$37</f>
        <v>21.428571428571427</v>
      </c>
      <c r="H37" s="55">
        <f>'6A'!H37*100/'7A'!$C$37</f>
        <v>25</v>
      </c>
      <c r="I37" s="55">
        <f>'6A'!I37*100/'7A'!$C$37</f>
        <v>32.142857142857146</v>
      </c>
      <c r="J37" s="55">
        <f>'6A'!J37*100/'7A'!$C$37</f>
        <v>46.428571428571431</v>
      </c>
      <c r="K37" s="55">
        <f>'6A'!K37*100/'7A'!$C$37</f>
        <v>14.285714285714286</v>
      </c>
      <c r="L37" s="55">
        <f>'6A'!L37*100/'7A'!$C$37</f>
        <v>14.285714285714286</v>
      </c>
      <c r="M37" s="55">
        <f>'6A'!M37*100/'7A'!$C$37</f>
        <v>7.1428571428571432</v>
      </c>
      <c r="N37" s="55">
        <f>'6A'!N37*100/'7A'!$C$37</f>
        <v>10.714285714285714</v>
      </c>
      <c r="O37" s="55">
        <f>'6A'!O37*100/'7A'!$C$37</f>
        <v>14.285714285714286</v>
      </c>
    </row>
    <row r="38" spans="1:15" s="11" customFormat="1" ht="15.6" customHeight="1">
      <c r="A38" s="87">
        <v>32</v>
      </c>
      <c r="B38" s="88" t="s">
        <v>150</v>
      </c>
      <c r="C38" s="55">
        <f>'6A'!C38</f>
        <v>10</v>
      </c>
      <c r="D38" s="55">
        <f>'6A'!D38*100/'7A'!$C$38</f>
        <v>60</v>
      </c>
      <c r="E38" s="55">
        <f>'6A'!E38*100/'7A'!$C$38</f>
        <v>10</v>
      </c>
      <c r="F38" s="55">
        <f>'6A'!F38*100/'7A'!$C$38</f>
        <v>0</v>
      </c>
      <c r="G38" s="55">
        <f>'6A'!G38*100/'7A'!$C$38</f>
        <v>10</v>
      </c>
      <c r="H38" s="55">
        <f>'6A'!H38*100/'7A'!$C$38</f>
        <v>20</v>
      </c>
      <c r="I38" s="55">
        <f>'6A'!I38*100/'7A'!$C$38</f>
        <v>0</v>
      </c>
      <c r="J38" s="55">
        <f>'6A'!J38*100/'7A'!$C$38</f>
        <v>0</v>
      </c>
      <c r="K38" s="55">
        <f>'6A'!K38*100/'7A'!$C$38</f>
        <v>0</v>
      </c>
      <c r="L38" s="55">
        <f>'6A'!L38*100/'7A'!$C$38</f>
        <v>0</v>
      </c>
      <c r="M38" s="55">
        <f>'6A'!M38*100/'7A'!$C$38</f>
        <v>10</v>
      </c>
      <c r="N38" s="55">
        <f>'6A'!N38*100/'7A'!$C$38</f>
        <v>50</v>
      </c>
      <c r="O38" s="55">
        <f>'6A'!O38*100/'7A'!$C$38</f>
        <v>0</v>
      </c>
    </row>
    <row r="39" spans="1:15" s="11" customFormat="1" ht="15.6" customHeight="1">
      <c r="A39" s="87">
        <v>33</v>
      </c>
      <c r="B39" s="88" t="s">
        <v>151</v>
      </c>
      <c r="C39" s="55">
        <f>'6A'!C39</f>
        <v>6</v>
      </c>
      <c r="D39" s="55">
        <f>'6A'!D39*100/'7A'!$C$39</f>
        <v>0</v>
      </c>
      <c r="E39" s="55">
        <f>'6A'!E39*100/'7A'!$C$39</f>
        <v>33.333333333333336</v>
      </c>
      <c r="F39" s="55">
        <f>'6A'!F39*100/'7A'!$C$39</f>
        <v>0</v>
      </c>
      <c r="G39" s="55">
        <f>'6A'!G39*100/'7A'!$C$39</f>
        <v>0</v>
      </c>
      <c r="H39" s="55">
        <f>'6A'!H39*100/'7A'!$C$39</f>
        <v>16.666666666666668</v>
      </c>
      <c r="I39" s="55">
        <f>'6A'!I39*100/'7A'!$C$39</f>
        <v>0</v>
      </c>
      <c r="J39" s="55">
        <f>'6A'!J39*100/'7A'!$C$39</f>
        <v>0</v>
      </c>
      <c r="K39" s="55">
        <f>'6A'!K39*100/'7A'!$C$39</f>
        <v>0</v>
      </c>
      <c r="L39" s="55">
        <f>'6A'!L39*100/'7A'!$C$39</f>
        <v>16.666666666666668</v>
      </c>
      <c r="M39" s="55">
        <f>'6A'!M39*100/'7A'!$C$39</f>
        <v>16.666666666666668</v>
      </c>
      <c r="N39" s="55">
        <f>'6A'!N39*100/'7A'!$C$39</f>
        <v>50</v>
      </c>
      <c r="O39" s="55">
        <f>'6A'!O39*100/'7A'!$C$39</f>
        <v>50</v>
      </c>
    </row>
    <row r="40" spans="1:15" s="11" customFormat="1" ht="15.6" customHeight="1">
      <c r="A40" s="87">
        <v>34</v>
      </c>
      <c r="B40" s="88" t="s">
        <v>152</v>
      </c>
      <c r="C40" s="55">
        <f>'6A'!C40</f>
        <v>0</v>
      </c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</row>
    <row r="41" spans="1:15" s="42" customFormat="1" ht="15.6" customHeight="1">
      <c r="A41" s="87">
        <v>35</v>
      </c>
      <c r="B41" s="88" t="s">
        <v>153</v>
      </c>
      <c r="C41" s="55">
        <f>'6A'!C41</f>
        <v>17</v>
      </c>
      <c r="D41" s="55">
        <f>'6A'!D41*100/'7A'!$C$41</f>
        <v>94.117647058823536</v>
      </c>
      <c r="E41" s="55">
        <f>'6A'!E41*100/'7A'!$C$41</f>
        <v>88.235294117647058</v>
      </c>
      <c r="F41" s="55">
        <f>'6A'!F41*100/'7A'!$C$41</f>
        <v>5.882352941176471</v>
      </c>
      <c r="G41" s="55">
        <f>'6A'!G41*100/'7A'!$C$41</f>
        <v>100</v>
      </c>
      <c r="H41" s="55">
        <f>'6A'!H41*100/'7A'!$C$41</f>
        <v>0</v>
      </c>
      <c r="I41" s="55">
        <f>'6A'!I41*100/'7A'!$C$41</f>
        <v>94.117647058823536</v>
      </c>
      <c r="J41" s="55">
        <f>'6A'!J41*100/'7A'!$C$41</f>
        <v>58.823529411764703</v>
      </c>
      <c r="K41" s="55">
        <f>'6A'!K41*100/'7A'!$C$41</f>
        <v>0</v>
      </c>
      <c r="L41" s="55">
        <f>'6A'!L41*100/'7A'!$C$41</f>
        <v>0</v>
      </c>
      <c r="M41" s="55">
        <f>'6A'!M41*100/'7A'!$C$41</f>
        <v>58.823529411764703</v>
      </c>
      <c r="N41" s="55">
        <f>'6A'!N41*100/'7A'!$C$41</f>
        <v>100</v>
      </c>
      <c r="O41" s="55">
        <f>'6A'!O41*100/'7A'!$C$41</f>
        <v>23.529411764705884</v>
      </c>
    </row>
    <row r="42" spans="1:15" ht="15.6" customHeight="1">
      <c r="A42" s="87">
        <v>36</v>
      </c>
      <c r="B42" s="88" t="s">
        <v>154</v>
      </c>
      <c r="C42" s="55">
        <f>'6A'!C42</f>
        <v>21</v>
      </c>
      <c r="D42" s="55">
        <f>'6A'!D42*100/'7A'!$C$42</f>
        <v>100</v>
      </c>
      <c r="E42" s="55">
        <f>'6A'!E42*100/'7A'!$C$42</f>
        <v>100</v>
      </c>
      <c r="F42" s="55">
        <f>'6A'!F42*100/'7A'!$C$42</f>
        <v>100</v>
      </c>
      <c r="G42" s="55">
        <f>'6A'!G42*100/'7A'!$C$42</f>
        <v>0</v>
      </c>
      <c r="H42" s="55">
        <f>'6A'!H42*100/'7A'!$C$42</f>
        <v>0</v>
      </c>
      <c r="I42" s="55">
        <f>'6A'!I42*100/'7A'!$C$42</f>
        <v>0</v>
      </c>
      <c r="J42" s="55">
        <f>'6A'!J42*100/'7A'!$C$42</f>
        <v>0</v>
      </c>
      <c r="K42" s="55">
        <f>'6A'!K42*100/'7A'!$C$42</f>
        <v>0</v>
      </c>
      <c r="L42" s="55">
        <f>'6A'!L42*100/'7A'!$C$42</f>
        <v>0</v>
      </c>
      <c r="M42" s="55">
        <f>'6A'!M42*100/'7A'!$C$42</f>
        <v>0</v>
      </c>
      <c r="N42" s="55">
        <f>'6A'!N42*100/'7A'!$C$42</f>
        <v>0</v>
      </c>
      <c r="O42" s="55">
        <f>'6A'!O42*100/'7A'!$C$42</f>
        <v>0</v>
      </c>
    </row>
    <row r="43" spans="1:15" ht="15.6" customHeight="1">
      <c r="A43" s="87">
        <v>37</v>
      </c>
      <c r="B43" s="88" t="s">
        <v>155</v>
      </c>
      <c r="C43" s="55">
        <f>'6A'!C43</f>
        <v>0</v>
      </c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</row>
    <row r="44" spans="1:15" ht="15.6" customHeight="1">
      <c r="A44" s="87">
        <v>38</v>
      </c>
      <c r="B44" s="88" t="s">
        <v>156</v>
      </c>
      <c r="C44" s="55">
        <f>'6A'!C44</f>
        <v>0</v>
      </c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</row>
    <row r="45" spans="1:15" ht="15.6" customHeight="1">
      <c r="A45" s="87">
        <v>39</v>
      </c>
      <c r="B45" s="88" t="s">
        <v>157</v>
      </c>
      <c r="C45" s="55">
        <f>'6A'!C45</f>
        <v>0</v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</row>
    <row r="46" spans="1:15" ht="15.6" customHeight="1">
      <c r="A46" s="87">
        <v>40</v>
      </c>
      <c r="B46" s="88" t="s">
        <v>158</v>
      </c>
      <c r="C46" s="55">
        <f>'6A'!C46</f>
        <v>0</v>
      </c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</row>
    <row r="47" spans="1:15" ht="15.6" customHeight="1">
      <c r="A47" s="87">
        <v>41</v>
      </c>
      <c r="B47" s="88" t="s">
        <v>159</v>
      </c>
      <c r="C47" s="55">
        <f>'6A'!C47</f>
        <v>20</v>
      </c>
      <c r="D47" s="55">
        <f>'6A'!D47*100/'7A'!$C$47</f>
        <v>70</v>
      </c>
      <c r="E47" s="55">
        <f>'6A'!E47*100/'7A'!$C$47</f>
        <v>75</v>
      </c>
      <c r="F47" s="55">
        <f>'6A'!F47*100/'7A'!$C$47</f>
        <v>0</v>
      </c>
      <c r="G47" s="55">
        <f>'6A'!G47*100/'7A'!$C$47</f>
        <v>0</v>
      </c>
      <c r="H47" s="55">
        <f>'6A'!H47*100/'7A'!$C$47</f>
        <v>75</v>
      </c>
      <c r="I47" s="55">
        <f>'6A'!I47*100/'7A'!$C$47</f>
        <v>0</v>
      </c>
      <c r="J47" s="55">
        <f>'6A'!J47*100/'7A'!$C$47</f>
        <v>0</v>
      </c>
      <c r="K47" s="55">
        <f>'6A'!K47*100/'7A'!$C$47</f>
        <v>5</v>
      </c>
      <c r="L47" s="55">
        <f>'6A'!L47*100/'7A'!$C$47</f>
        <v>10</v>
      </c>
      <c r="M47" s="55">
        <f>'6A'!M47*100/'7A'!$C$47</f>
        <v>0</v>
      </c>
      <c r="N47" s="55">
        <f>'6A'!N47*100/'7A'!$C$47</f>
        <v>15</v>
      </c>
      <c r="O47" s="55">
        <f>'6A'!O47*100/'7A'!$C$47</f>
        <v>30</v>
      </c>
    </row>
    <row r="48" spans="1:15" ht="15.6" customHeight="1">
      <c r="A48" s="87">
        <v>42</v>
      </c>
      <c r="B48" s="88" t="s">
        <v>160</v>
      </c>
      <c r="C48" s="55">
        <f>'6A'!C48</f>
        <v>36</v>
      </c>
      <c r="D48" s="55">
        <f>'6A'!D48*100/'7A'!$C$48</f>
        <v>30.555555555555557</v>
      </c>
      <c r="E48" s="55">
        <f>'6A'!E48*100/'7A'!$C$48</f>
        <v>58.333333333333336</v>
      </c>
      <c r="F48" s="55">
        <f>'6A'!F48*100/'7A'!$C$48</f>
        <v>0</v>
      </c>
      <c r="G48" s="55">
        <f>'6A'!G48*100/'7A'!$C$48</f>
        <v>38.888888888888886</v>
      </c>
      <c r="H48" s="55">
        <f>'6A'!H48*100/'7A'!$C$48</f>
        <v>0</v>
      </c>
      <c r="I48" s="55">
        <f>'6A'!I48*100/'7A'!$C$48</f>
        <v>11.111111111111111</v>
      </c>
      <c r="J48" s="55">
        <f>'6A'!J48*100/'7A'!$C$48</f>
        <v>8.3333333333333339</v>
      </c>
      <c r="K48" s="55">
        <f>'6A'!K48*100/'7A'!$C$48</f>
        <v>27.777777777777779</v>
      </c>
      <c r="L48" s="55">
        <f>'6A'!L48*100/'7A'!$C$48</f>
        <v>0</v>
      </c>
      <c r="M48" s="55">
        <f>'6A'!M48*100/'7A'!$C$48</f>
        <v>0</v>
      </c>
      <c r="N48" s="55">
        <f>'6A'!N48*100/'7A'!$C$48</f>
        <v>0</v>
      </c>
      <c r="O48" s="55">
        <f>'6A'!O48*100/'7A'!$C$48</f>
        <v>2.7777777777777777</v>
      </c>
    </row>
    <row r="49" spans="1:15" ht="15.6" customHeight="1">
      <c r="A49" s="87">
        <v>43</v>
      </c>
      <c r="B49" s="88" t="s">
        <v>161</v>
      </c>
      <c r="C49" s="55">
        <f>'6A'!C49</f>
        <v>6</v>
      </c>
      <c r="D49" s="55">
        <f>'6A'!D49*100/'7A'!$C$49</f>
        <v>16.666666666666668</v>
      </c>
      <c r="E49" s="55">
        <f>'6A'!E49*100/'7A'!$C$49</f>
        <v>33.333333333333336</v>
      </c>
      <c r="F49" s="55">
        <f>'6A'!F49*100/'7A'!$C$49</f>
        <v>0</v>
      </c>
      <c r="G49" s="55">
        <f>'6A'!G49*100/'7A'!$C$49</f>
        <v>66.666666666666671</v>
      </c>
      <c r="H49" s="55">
        <f>'6A'!H49*100/'7A'!$C$49</f>
        <v>0</v>
      </c>
      <c r="I49" s="55">
        <f>'6A'!I49*100/'7A'!$C$49</f>
        <v>0</v>
      </c>
      <c r="J49" s="55">
        <f>'6A'!J49*100/'7A'!$C$49</f>
        <v>0</v>
      </c>
      <c r="K49" s="55">
        <f>'6A'!K49*100/'7A'!$C$49</f>
        <v>0</v>
      </c>
      <c r="L49" s="55">
        <f>'6A'!L49*100/'7A'!$C$49</f>
        <v>0</v>
      </c>
      <c r="M49" s="55">
        <f>'6A'!M49*100/'7A'!$C$49</f>
        <v>16.666666666666668</v>
      </c>
      <c r="N49" s="55">
        <f>'6A'!N49*100/'7A'!$C$49</f>
        <v>50</v>
      </c>
      <c r="O49" s="55">
        <f>'6A'!O49*100/'7A'!$C$49</f>
        <v>0</v>
      </c>
    </row>
    <row r="50" spans="1:15" ht="15.6" customHeight="1">
      <c r="A50" s="87">
        <v>44</v>
      </c>
      <c r="B50" s="88" t="s">
        <v>162</v>
      </c>
      <c r="C50" s="55">
        <f>'6A'!C50</f>
        <v>0</v>
      </c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</row>
    <row r="51" spans="1:15" ht="15.6" customHeight="1">
      <c r="A51" s="87">
        <v>45</v>
      </c>
      <c r="B51" s="88" t="s">
        <v>163</v>
      </c>
      <c r="C51" s="55">
        <f>'6A'!C51</f>
        <v>0</v>
      </c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</row>
    <row r="52" spans="1:15" ht="15.6" customHeight="1">
      <c r="A52" s="87">
        <v>46</v>
      </c>
      <c r="B52" s="88" t="s">
        <v>164</v>
      </c>
      <c r="C52" s="55">
        <f>'6A'!C52</f>
        <v>89</v>
      </c>
      <c r="D52" s="55">
        <f>'6A'!D52*100/'7A'!$C$52</f>
        <v>71.910112359550567</v>
      </c>
      <c r="E52" s="55">
        <f>'6A'!E52*100/'7A'!$C$52</f>
        <v>30.337078651685392</v>
      </c>
      <c r="F52" s="55">
        <f>'6A'!F52*100/'7A'!$C$52</f>
        <v>0</v>
      </c>
      <c r="G52" s="55">
        <f>'6A'!G52*100/'7A'!$C$52</f>
        <v>0</v>
      </c>
      <c r="H52" s="55">
        <f>'6A'!H52*100/'7A'!$C$52</f>
        <v>35.955056179775283</v>
      </c>
      <c r="I52" s="55">
        <f>'6A'!I52*100/'7A'!$C$52</f>
        <v>1.1235955056179776</v>
      </c>
      <c r="J52" s="55">
        <f>'6A'!J52*100/'7A'!$C$52</f>
        <v>2.2471910112359552</v>
      </c>
      <c r="K52" s="55">
        <f>'6A'!K52*100/'7A'!$C$52</f>
        <v>5.617977528089888</v>
      </c>
      <c r="L52" s="55">
        <f>'6A'!L52*100/'7A'!$C$52</f>
        <v>0</v>
      </c>
      <c r="M52" s="55">
        <f>'6A'!M52*100/'7A'!$C$52</f>
        <v>11.235955056179776</v>
      </c>
      <c r="N52" s="55">
        <f>'6A'!N52*100/'7A'!$C$52</f>
        <v>11.235955056179776</v>
      </c>
      <c r="O52" s="55">
        <f>'6A'!O52*100/'7A'!$C$52</f>
        <v>1.1235955056179776</v>
      </c>
    </row>
    <row r="53" spans="1:15" ht="15.6" customHeight="1">
      <c r="A53" s="87">
        <v>47</v>
      </c>
      <c r="B53" s="88" t="s">
        <v>165</v>
      </c>
      <c r="C53" s="55">
        <f>'6A'!C53</f>
        <v>0</v>
      </c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</row>
    <row r="54" spans="1:15" ht="15.6" customHeight="1">
      <c r="A54" s="87">
        <v>48</v>
      </c>
      <c r="B54" s="88" t="s">
        <v>166</v>
      </c>
      <c r="C54" s="55">
        <f>'6A'!C54</f>
        <v>85</v>
      </c>
      <c r="D54" s="55">
        <f>'6A'!D54*100/'7A'!$C$54</f>
        <v>64.705882352941174</v>
      </c>
      <c r="E54" s="55">
        <f>'6A'!E54*100/'7A'!$C$54</f>
        <v>51.764705882352942</v>
      </c>
      <c r="F54" s="55">
        <f>'6A'!F54*100/'7A'!$C$54</f>
        <v>5.882352941176471</v>
      </c>
      <c r="G54" s="55">
        <f>'6A'!G54*100/'7A'!$C$54</f>
        <v>8.235294117647058</v>
      </c>
      <c r="H54" s="55">
        <f>'6A'!H54*100/'7A'!$C$54</f>
        <v>9.4117647058823533</v>
      </c>
      <c r="I54" s="55">
        <f>'6A'!I54*100/'7A'!$C$54</f>
        <v>0</v>
      </c>
      <c r="J54" s="55">
        <f>'6A'!J54*100/'7A'!$C$54</f>
        <v>7.0588235294117645</v>
      </c>
      <c r="K54" s="55">
        <f>'6A'!K54*100/'7A'!$C$54</f>
        <v>9.4117647058823533</v>
      </c>
      <c r="L54" s="55">
        <f>'6A'!L54*100/'7A'!$C$54</f>
        <v>11.764705882352942</v>
      </c>
      <c r="M54" s="55">
        <f>'6A'!M54*100/'7A'!$C$54</f>
        <v>1.1764705882352942</v>
      </c>
      <c r="N54" s="55">
        <f>'6A'!N54*100/'7A'!$C$54</f>
        <v>27.058823529411764</v>
      </c>
      <c r="O54" s="55">
        <f>'6A'!O54*100/'7A'!$C$54</f>
        <v>3.5294117647058822</v>
      </c>
    </row>
    <row r="55" spans="1:15" ht="15.6" customHeight="1">
      <c r="A55" s="87">
        <v>49</v>
      </c>
      <c r="B55" s="88" t="s">
        <v>167</v>
      </c>
      <c r="C55" s="55">
        <f>'6A'!C55</f>
        <v>0</v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</row>
    <row r="56" spans="1:15" ht="15.6" customHeight="1">
      <c r="A56" s="87">
        <v>50</v>
      </c>
      <c r="B56" s="88" t="s">
        <v>168</v>
      </c>
      <c r="C56" s="55">
        <f>'6A'!C56</f>
        <v>0</v>
      </c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</row>
    <row r="57" spans="1:15" ht="15.6" customHeight="1">
      <c r="A57" s="87">
        <v>51</v>
      </c>
      <c r="B57" s="88" t="s">
        <v>169</v>
      </c>
      <c r="C57" s="55">
        <f>'6A'!C57</f>
        <v>25</v>
      </c>
      <c r="D57" s="55">
        <f>'6A'!D57*100/'7A'!$C$57</f>
        <v>44</v>
      </c>
      <c r="E57" s="55">
        <f>'6A'!E57*100/'7A'!$C$57</f>
        <v>40</v>
      </c>
      <c r="F57" s="55">
        <f>'6A'!F57*100/'7A'!$C$57</f>
        <v>0</v>
      </c>
      <c r="G57" s="55">
        <f>'6A'!G57*100/'7A'!$C$57</f>
        <v>0</v>
      </c>
      <c r="H57" s="55">
        <f>'6A'!H57*100/'7A'!$C$57</f>
        <v>16</v>
      </c>
      <c r="I57" s="55">
        <f>'6A'!I57*100/'7A'!$C$57</f>
        <v>4</v>
      </c>
      <c r="J57" s="55">
        <f>'6A'!J57*100/'7A'!$C$57</f>
        <v>0</v>
      </c>
      <c r="K57" s="55">
        <f>'6A'!K57*100/'7A'!$C$57</f>
        <v>0</v>
      </c>
      <c r="L57" s="55">
        <f>'6A'!L57*100/'7A'!$C$57</f>
        <v>0</v>
      </c>
      <c r="M57" s="55">
        <f>'6A'!M57*100/'7A'!$C$57</f>
        <v>0</v>
      </c>
      <c r="N57" s="55">
        <f>'6A'!N57*100/'7A'!$C$57</f>
        <v>20</v>
      </c>
      <c r="O57" s="55">
        <f>'6A'!O57*100/'7A'!$C$57</f>
        <v>0</v>
      </c>
    </row>
    <row r="58" spans="1:15" ht="15.6" customHeight="1">
      <c r="A58" s="87">
        <v>52</v>
      </c>
      <c r="B58" s="88" t="s">
        <v>170</v>
      </c>
      <c r="C58" s="55">
        <f>'6A'!C58</f>
        <v>12</v>
      </c>
      <c r="D58" s="55">
        <f>'6A'!D58*100/'7A'!$C$58</f>
        <v>66.666666666666671</v>
      </c>
      <c r="E58" s="55">
        <f>'6A'!E58*100/'7A'!$C$58</f>
        <v>58.333333333333336</v>
      </c>
      <c r="F58" s="55">
        <f>'6A'!F58*100/'7A'!$C$58</f>
        <v>0</v>
      </c>
      <c r="G58" s="55">
        <f>'6A'!G58*100/'7A'!$C$58</f>
        <v>0</v>
      </c>
      <c r="H58" s="55">
        <f>'6A'!H58*100/'7A'!$C$58</f>
        <v>83.333333333333329</v>
      </c>
      <c r="I58" s="55">
        <f>'6A'!I58*100/'7A'!$C$58</f>
        <v>0</v>
      </c>
      <c r="J58" s="55">
        <f>'6A'!J58*100/'7A'!$C$58</f>
        <v>83.333333333333329</v>
      </c>
      <c r="K58" s="55">
        <f>'6A'!K58*100/'7A'!$C$58</f>
        <v>75</v>
      </c>
      <c r="L58" s="55">
        <f>'6A'!L58*100/'7A'!$C$58</f>
        <v>0</v>
      </c>
      <c r="M58" s="55">
        <f>'6A'!M58*100/'7A'!$C$58</f>
        <v>0</v>
      </c>
      <c r="N58" s="55">
        <f>'6A'!N58*100/'7A'!$C$58</f>
        <v>0</v>
      </c>
      <c r="O58" s="55">
        <f>'6A'!O58*100/'7A'!$C$58</f>
        <v>58.333333333333336</v>
      </c>
    </row>
    <row r="59" spans="1:15" ht="15.6" customHeight="1">
      <c r="A59" s="87">
        <v>53</v>
      </c>
      <c r="B59" s="88" t="s">
        <v>171</v>
      </c>
      <c r="C59" s="55">
        <f>'6A'!C59</f>
        <v>10</v>
      </c>
      <c r="D59" s="55">
        <f>'6A'!D59*100/'7A'!$C$59</f>
        <v>90</v>
      </c>
      <c r="E59" s="55">
        <f>'6A'!E59*100/'7A'!$C$59</f>
        <v>30</v>
      </c>
      <c r="F59" s="55">
        <f>'6A'!F59*100/'7A'!$C$59</f>
        <v>0</v>
      </c>
      <c r="G59" s="55">
        <f>'6A'!G59*100/'7A'!$C$59</f>
        <v>0</v>
      </c>
      <c r="H59" s="55">
        <f>'6A'!H59*100/'7A'!$C$59</f>
        <v>10</v>
      </c>
      <c r="I59" s="55">
        <f>'6A'!I59*100/'7A'!$C$59</f>
        <v>20</v>
      </c>
      <c r="J59" s="55">
        <f>'6A'!J59*100/'7A'!$C$59</f>
        <v>10</v>
      </c>
      <c r="K59" s="55">
        <f>'6A'!K59*100/'7A'!$C$59</f>
        <v>0</v>
      </c>
      <c r="L59" s="55">
        <f>'6A'!L59*100/'7A'!$C$59</f>
        <v>0</v>
      </c>
      <c r="M59" s="55">
        <f>'6A'!M59*100/'7A'!$C$59</f>
        <v>10</v>
      </c>
      <c r="N59" s="55">
        <f>'6A'!N59*100/'7A'!$C$59</f>
        <v>0</v>
      </c>
      <c r="O59" s="55">
        <f>'6A'!O59*100/'7A'!$C$59</f>
        <v>30</v>
      </c>
    </row>
    <row r="60" spans="1:15" ht="15.6" customHeight="1">
      <c r="A60" s="87">
        <v>54</v>
      </c>
      <c r="B60" s="88" t="s">
        <v>172</v>
      </c>
      <c r="C60" s="55">
        <f>'6A'!C60</f>
        <v>0</v>
      </c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</row>
    <row r="61" spans="1:15" ht="15.6" customHeight="1">
      <c r="A61" s="87">
        <v>55</v>
      </c>
      <c r="B61" s="88" t="s">
        <v>173</v>
      </c>
      <c r="C61" s="55">
        <f>'6A'!C61</f>
        <v>29</v>
      </c>
      <c r="D61" s="55">
        <f>'6A'!D61*100/'7A'!$C$61</f>
        <v>0</v>
      </c>
      <c r="E61" s="55">
        <f>'6A'!E61*100/'7A'!$C$61</f>
        <v>100</v>
      </c>
      <c r="F61" s="55">
        <f>'6A'!F61*100/'7A'!$C$61</f>
        <v>0</v>
      </c>
      <c r="G61" s="55">
        <f>'6A'!G61*100/'7A'!$C$61</f>
        <v>0</v>
      </c>
      <c r="H61" s="55">
        <f>'6A'!H61*100/'7A'!$C$61</f>
        <v>0</v>
      </c>
      <c r="I61" s="55">
        <f>'6A'!I61*100/'7A'!$C$61</f>
        <v>0</v>
      </c>
      <c r="J61" s="55">
        <f>'6A'!J61*100/'7A'!$C$61</f>
        <v>0</v>
      </c>
      <c r="K61" s="55">
        <f>'6A'!K61*100/'7A'!$C$61</f>
        <v>0</v>
      </c>
      <c r="L61" s="55">
        <f>'6A'!L61*100/'7A'!$C$61</f>
        <v>0</v>
      </c>
      <c r="M61" s="55">
        <f>'6A'!M61*100/'7A'!$C$61</f>
        <v>0</v>
      </c>
      <c r="N61" s="55">
        <f>'6A'!N61*100/'7A'!$C$61</f>
        <v>20.689655172413794</v>
      </c>
      <c r="O61" s="55">
        <f>'6A'!O61*100/'7A'!$C$61</f>
        <v>3.4482758620689653</v>
      </c>
    </row>
    <row r="62" spans="1:15" ht="15.6" customHeight="1">
      <c r="A62" s="87">
        <v>56</v>
      </c>
      <c r="B62" s="88" t="s">
        <v>174</v>
      </c>
      <c r="C62" s="55">
        <f>'6A'!C62</f>
        <v>59</v>
      </c>
      <c r="D62" s="55">
        <f>'6A'!D62*100/'7A'!$C$62</f>
        <v>0</v>
      </c>
      <c r="E62" s="55">
        <f>'6A'!E62*100/'7A'!$C$62</f>
        <v>100</v>
      </c>
      <c r="F62" s="55">
        <f>'6A'!F62*100/'7A'!$C$62</f>
        <v>0</v>
      </c>
      <c r="G62" s="55">
        <f>'6A'!G62*100/'7A'!$C$62</f>
        <v>100</v>
      </c>
      <c r="H62" s="55">
        <f>'6A'!H62*100/'7A'!$C$62</f>
        <v>0</v>
      </c>
      <c r="I62" s="55">
        <f>'6A'!I62*100/'7A'!$C$62</f>
        <v>0</v>
      </c>
      <c r="J62" s="55">
        <f>'6A'!J62*100/'7A'!$C$62</f>
        <v>0</v>
      </c>
      <c r="K62" s="55">
        <f>'6A'!K62*100/'7A'!$C$62</f>
        <v>0</v>
      </c>
      <c r="L62" s="55">
        <f>'6A'!L62*100/'7A'!$C$62</f>
        <v>0</v>
      </c>
      <c r="M62" s="55">
        <f>'6A'!M62*100/'7A'!$C$62</f>
        <v>0</v>
      </c>
      <c r="N62" s="55">
        <f>'6A'!N62*100/'7A'!$C$62</f>
        <v>0</v>
      </c>
      <c r="O62" s="55">
        <f>'6A'!O62*100/'7A'!$C$62</f>
        <v>0</v>
      </c>
    </row>
    <row r="63" spans="1:15" ht="15.6" customHeight="1">
      <c r="A63" s="87">
        <v>57</v>
      </c>
      <c r="B63" s="88" t="s">
        <v>175</v>
      </c>
      <c r="C63" s="55">
        <f>'6A'!C63</f>
        <v>0</v>
      </c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</row>
    <row r="64" spans="1:15" ht="15.6" customHeight="1">
      <c r="A64" s="87">
        <v>58</v>
      </c>
      <c r="B64" s="88" t="s">
        <v>176</v>
      </c>
      <c r="C64" s="55">
        <f>'6A'!C64</f>
        <v>64</v>
      </c>
      <c r="D64" s="55">
        <f>'6A'!D64*100/'7A'!$C$64</f>
        <v>100</v>
      </c>
      <c r="E64" s="55">
        <f>'6A'!E64*100/'7A'!$C$64</f>
        <v>43.75</v>
      </c>
      <c r="F64" s="55">
        <f>'6A'!F64*100/'7A'!$C$64</f>
        <v>0</v>
      </c>
      <c r="G64" s="55">
        <f>'6A'!G64*100/'7A'!$C$64</f>
        <v>0</v>
      </c>
      <c r="H64" s="55">
        <f>'6A'!H64*100/'7A'!$C$64</f>
        <v>3.125</v>
      </c>
      <c r="I64" s="55">
        <f>'6A'!I64*100/'7A'!$C$64</f>
        <v>1.5625</v>
      </c>
      <c r="J64" s="55">
        <f>'6A'!J64*100/'7A'!$C$64</f>
        <v>14.0625</v>
      </c>
      <c r="K64" s="55">
        <f>'6A'!K64*100/'7A'!$C$64</f>
        <v>0</v>
      </c>
      <c r="L64" s="55">
        <f>'6A'!L64*100/'7A'!$C$64</f>
        <v>0</v>
      </c>
      <c r="M64" s="55">
        <f>'6A'!M64*100/'7A'!$C$64</f>
        <v>0</v>
      </c>
      <c r="N64" s="55">
        <f>'6A'!N64*100/'7A'!$C$64</f>
        <v>3.125</v>
      </c>
      <c r="O64" s="55">
        <f>'6A'!O64*100/'7A'!$C$64</f>
        <v>0</v>
      </c>
    </row>
    <row r="65" spans="1:15" ht="15.6" customHeight="1">
      <c r="A65" s="87">
        <v>59</v>
      </c>
      <c r="B65" s="88" t="s">
        <v>177</v>
      </c>
      <c r="C65" s="55">
        <f>'6A'!C65</f>
        <v>81</v>
      </c>
      <c r="D65" s="55">
        <f>'6A'!D65*100/'7A'!$C$65</f>
        <v>100</v>
      </c>
      <c r="E65" s="55">
        <f>'6A'!E65*100/'7A'!$C$65</f>
        <v>100</v>
      </c>
      <c r="F65" s="55">
        <f>'6A'!F65*100/'7A'!$C$65</f>
        <v>100</v>
      </c>
      <c r="G65" s="55">
        <f>'6A'!G65*100/'7A'!$C$65</f>
        <v>0</v>
      </c>
      <c r="H65" s="55">
        <f>'6A'!H65*100/'7A'!$C$65</f>
        <v>0</v>
      </c>
      <c r="I65" s="55">
        <f>'6A'!I65*100/'7A'!$C$65</f>
        <v>100</v>
      </c>
      <c r="J65" s="55">
        <f>'6A'!J65*100/'7A'!$C$65</f>
        <v>0</v>
      </c>
      <c r="K65" s="55">
        <f>'6A'!K65*100/'7A'!$C$65</f>
        <v>100</v>
      </c>
      <c r="L65" s="55">
        <f>'6A'!L65*100/'7A'!$C$65</f>
        <v>49.382716049382715</v>
      </c>
      <c r="M65" s="55">
        <f>'6A'!M65*100/'7A'!$C$65</f>
        <v>49.382716049382715</v>
      </c>
      <c r="N65" s="55">
        <f>'6A'!N65*100/'7A'!$C$65</f>
        <v>0</v>
      </c>
      <c r="O65" s="55">
        <f>'6A'!O65*100/'7A'!$C$65</f>
        <v>0</v>
      </c>
    </row>
    <row r="66" spans="1:15" ht="15.6" customHeight="1">
      <c r="A66" s="87">
        <v>60</v>
      </c>
      <c r="B66" s="88" t="s">
        <v>178</v>
      </c>
      <c r="C66" s="55">
        <f>'6A'!C66</f>
        <v>0</v>
      </c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</row>
    <row r="67" spans="1:15" ht="15.6" customHeight="1">
      <c r="A67" s="87">
        <v>61</v>
      </c>
      <c r="B67" s="88" t="s">
        <v>179</v>
      </c>
      <c r="C67" s="55">
        <f>'6A'!C67</f>
        <v>1</v>
      </c>
      <c r="D67" s="55">
        <f>'6A'!D67*100/'7A'!$C$67</f>
        <v>100</v>
      </c>
      <c r="E67" s="55">
        <f>'6A'!E67*100/'7A'!$C$67</f>
        <v>100</v>
      </c>
      <c r="F67" s="55">
        <f>'6A'!F67*100/'7A'!$C$67</f>
        <v>0</v>
      </c>
      <c r="G67" s="55">
        <f>'6A'!G67*100/'7A'!$C$67</f>
        <v>0</v>
      </c>
      <c r="H67" s="55">
        <f>'6A'!H67*100/'7A'!$C$67</f>
        <v>0</v>
      </c>
      <c r="I67" s="55">
        <f>'6A'!I67*100/'7A'!$C$67</f>
        <v>0</v>
      </c>
      <c r="J67" s="55">
        <f>'6A'!J67*100/'7A'!$C$67</f>
        <v>100</v>
      </c>
      <c r="K67" s="55">
        <f>'6A'!K67*100/'7A'!$C$67</f>
        <v>0</v>
      </c>
      <c r="L67" s="55">
        <f>'6A'!L67*100/'7A'!$C$67</f>
        <v>0</v>
      </c>
      <c r="M67" s="55">
        <f>'6A'!M67*100/'7A'!$C$67</f>
        <v>0</v>
      </c>
      <c r="N67" s="55">
        <f>'6A'!N67*100/'7A'!$C$67</f>
        <v>0</v>
      </c>
      <c r="O67" s="55">
        <f>'6A'!O67*100/'7A'!$C$67</f>
        <v>0</v>
      </c>
    </row>
    <row r="68" spans="1:15" ht="15.6" customHeight="1">
      <c r="A68" s="87">
        <v>62</v>
      </c>
      <c r="B68" s="88" t="s">
        <v>180</v>
      </c>
      <c r="C68" s="55">
        <f>'6A'!C68</f>
        <v>0</v>
      </c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</row>
    <row r="69" spans="1:15" ht="15.6" customHeight="1">
      <c r="A69" s="87">
        <v>63</v>
      </c>
      <c r="B69" s="88" t="s">
        <v>181</v>
      </c>
      <c r="C69" s="55">
        <f>'6A'!C69</f>
        <v>0</v>
      </c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</row>
    <row r="70" spans="1:15" ht="15.6" customHeight="1">
      <c r="A70" s="87">
        <v>64</v>
      </c>
      <c r="B70" s="88" t="s">
        <v>182</v>
      </c>
      <c r="C70" s="55">
        <f>'6A'!C70</f>
        <v>0</v>
      </c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</row>
    <row r="71" spans="1:15" ht="15.6" customHeight="1">
      <c r="A71" s="87">
        <v>65</v>
      </c>
      <c r="B71" s="88" t="s">
        <v>183</v>
      </c>
      <c r="C71" s="55">
        <f>'6A'!C71</f>
        <v>1</v>
      </c>
      <c r="D71" s="55">
        <f>'6A'!D71*100/'7A'!$C$71</f>
        <v>100</v>
      </c>
      <c r="E71" s="55">
        <f>'6A'!E71*100/'7A'!$C$71</f>
        <v>0</v>
      </c>
      <c r="F71" s="55">
        <f>'6A'!F71*100/'7A'!$C$71</f>
        <v>100</v>
      </c>
      <c r="G71" s="55">
        <f>'6A'!G71*100/'7A'!$C$71</f>
        <v>0</v>
      </c>
      <c r="H71" s="55">
        <f>'6A'!H71*100/'7A'!$C$71</f>
        <v>0</v>
      </c>
      <c r="I71" s="55">
        <f>'6A'!I71*100/'7A'!$C$71</f>
        <v>0</v>
      </c>
      <c r="J71" s="55">
        <f>'6A'!J71*100/'7A'!$C$71</f>
        <v>0</v>
      </c>
      <c r="K71" s="55">
        <f>'6A'!K71*100/'7A'!$C$71</f>
        <v>0</v>
      </c>
      <c r="L71" s="55">
        <f>'6A'!L71*100/'7A'!$C$71</f>
        <v>0</v>
      </c>
      <c r="M71" s="55">
        <f>'6A'!M71*100/'7A'!$C$71</f>
        <v>0</v>
      </c>
      <c r="N71" s="55">
        <f>'6A'!N71*100/'7A'!$C$71</f>
        <v>0</v>
      </c>
      <c r="O71" s="55">
        <f>'6A'!O71*100/'7A'!$C$71</f>
        <v>0</v>
      </c>
    </row>
    <row r="72" spans="1:15" ht="15.6" customHeight="1">
      <c r="A72" s="87">
        <v>66</v>
      </c>
      <c r="B72" s="88" t="s">
        <v>184</v>
      </c>
      <c r="C72" s="55">
        <f>'6A'!C72</f>
        <v>29</v>
      </c>
      <c r="D72" s="55">
        <f>'6A'!D72*100/'7A'!$C$72</f>
        <v>79.310344827586206</v>
      </c>
      <c r="E72" s="55">
        <f>'6A'!E72*100/'7A'!$C$72</f>
        <v>17.241379310344829</v>
      </c>
      <c r="F72" s="55">
        <f>'6A'!F72*100/'7A'!$C$72</f>
        <v>0</v>
      </c>
      <c r="G72" s="55">
        <f>'6A'!G72*100/'7A'!$C$72</f>
        <v>0</v>
      </c>
      <c r="H72" s="55">
        <f>'6A'!H72*100/'7A'!$C$72</f>
        <v>0</v>
      </c>
      <c r="I72" s="55">
        <f>'6A'!I72*100/'7A'!$C$72</f>
        <v>0</v>
      </c>
      <c r="J72" s="55">
        <f>'6A'!J72*100/'7A'!$C$72</f>
        <v>0</v>
      </c>
      <c r="K72" s="55">
        <f>'6A'!K72*100/'7A'!$C$72</f>
        <v>0</v>
      </c>
      <c r="L72" s="55">
        <f>'6A'!L72*100/'7A'!$C$72</f>
        <v>0</v>
      </c>
      <c r="M72" s="55">
        <f>'6A'!M72*100/'7A'!$C$72</f>
        <v>0</v>
      </c>
      <c r="N72" s="55">
        <f>'6A'!N72*100/'7A'!$C$72</f>
        <v>3.4482758620689653</v>
      </c>
      <c r="O72" s="55">
        <f>'6A'!O72*100/'7A'!$C$72</f>
        <v>6.8965517241379306</v>
      </c>
    </row>
    <row r="73" spans="1:15" ht="15.6" customHeight="1">
      <c r="A73" s="87">
        <v>67</v>
      </c>
      <c r="B73" s="88" t="s">
        <v>185</v>
      </c>
      <c r="C73" s="55">
        <f>'6A'!C73</f>
        <v>0</v>
      </c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</row>
    <row r="74" spans="1:15" ht="15.6" customHeight="1">
      <c r="A74" s="87">
        <v>68</v>
      </c>
      <c r="B74" s="88" t="s">
        <v>186</v>
      </c>
      <c r="C74" s="55">
        <f>'6A'!C74</f>
        <v>0</v>
      </c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</row>
    <row r="75" spans="1:15" ht="15.6" customHeight="1">
      <c r="A75" s="87">
        <v>69</v>
      </c>
      <c r="B75" s="88" t="s">
        <v>187</v>
      </c>
      <c r="C75" s="55">
        <f>'6A'!C75</f>
        <v>0</v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</row>
    <row r="76" spans="1:15" ht="15.6" customHeight="1">
      <c r="A76" s="87">
        <v>70</v>
      </c>
      <c r="B76" s="88" t="s">
        <v>188</v>
      </c>
      <c r="C76" s="55">
        <f>'6A'!C76</f>
        <v>0</v>
      </c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</row>
    <row r="77" spans="1:15" ht="15.6" customHeight="1">
      <c r="A77" s="87">
        <v>71</v>
      </c>
      <c r="B77" s="88" t="s">
        <v>189</v>
      </c>
      <c r="C77" s="55">
        <f>'6A'!C77</f>
        <v>33</v>
      </c>
      <c r="D77" s="55">
        <f>'6A'!D77*100/'7A'!$C$77</f>
        <v>0</v>
      </c>
      <c r="E77" s="55">
        <f>'6A'!E77*100/'7A'!$C$77</f>
        <v>100</v>
      </c>
      <c r="F77" s="55">
        <f>'6A'!F77*100/'7A'!$C$77</f>
        <v>0</v>
      </c>
      <c r="G77" s="55">
        <f>'6A'!G77*100/'7A'!$C$77</f>
        <v>87.878787878787875</v>
      </c>
      <c r="H77" s="55">
        <f>'6A'!H77*100/'7A'!$C$77</f>
        <v>0</v>
      </c>
      <c r="I77" s="55">
        <f>'6A'!I77*100/'7A'!$C$77</f>
        <v>0</v>
      </c>
      <c r="J77" s="55">
        <f>'6A'!J77*100/'7A'!$C$77</f>
        <v>0</v>
      </c>
      <c r="K77" s="55">
        <f>'6A'!K77*100/'7A'!$C$77</f>
        <v>0</v>
      </c>
      <c r="L77" s="55">
        <f>'6A'!L77*100/'7A'!$C$77</f>
        <v>0</v>
      </c>
      <c r="M77" s="55">
        <f>'6A'!M77*100/'7A'!$C$77</f>
        <v>0</v>
      </c>
      <c r="N77" s="55">
        <f>'6A'!N77*100/'7A'!$C$77</f>
        <v>78.787878787878782</v>
      </c>
      <c r="O77" s="55">
        <f>'6A'!O77*100/'7A'!$C$77</f>
        <v>0</v>
      </c>
    </row>
    <row r="78" spans="1:15" ht="15.6" customHeight="1">
      <c r="A78" s="87">
        <v>72</v>
      </c>
      <c r="B78" s="88" t="s">
        <v>190</v>
      </c>
      <c r="C78" s="55">
        <f>'6A'!C78</f>
        <v>0</v>
      </c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</row>
    <row r="79" spans="1:15" s="12" customFormat="1" ht="22.15" customHeight="1">
      <c r="A79" s="131" t="s">
        <v>11</v>
      </c>
      <c r="B79" s="17" t="s">
        <v>85</v>
      </c>
      <c r="C79" s="36">
        <f>'6A'!C79</f>
        <v>132</v>
      </c>
      <c r="D79" s="36">
        <f>'6A'!D79*100/'7A'!$C$79</f>
        <v>57.575757575757578</v>
      </c>
      <c r="E79" s="36">
        <f>'6A'!E79*100/'7A'!$C$79</f>
        <v>24.242424242424242</v>
      </c>
      <c r="F79" s="36">
        <f>'6A'!F79*100/'7A'!$C$79</f>
        <v>0</v>
      </c>
      <c r="G79" s="36">
        <f>'6A'!G79*100/'7A'!$C$79</f>
        <v>29.545454545454547</v>
      </c>
      <c r="H79" s="36">
        <f>'6A'!H79*100/'7A'!$C$79</f>
        <v>12.121212121212121</v>
      </c>
      <c r="I79" s="36">
        <f>'6A'!I79*100/'7A'!$C$79</f>
        <v>0.75757575757575757</v>
      </c>
      <c r="J79" s="36">
        <f>'6A'!J79*100/'7A'!$C$79</f>
        <v>0.75757575757575757</v>
      </c>
      <c r="K79" s="36">
        <f>'6A'!K79*100/'7A'!$C$79</f>
        <v>3.7878787878787881</v>
      </c>
      <c r="L79" s="36">
        <f>'6A'!L79*100/'7A'!$C$79</f>
        <v>0</v>
      </c>
      <c r="M79" s="36">
        <f>'6A'!M79*100/'7A'!$C$79</f>
        <v>0</v>
      </c>
      <c r="N79" s="36">
        <f>'6A'!N79*100/'7A'!$C$79</f>
        <v>0.75757575757575757</v>
      </c>
      <c r="O79" s="36">
        <f>'6A'!O79*100/'7A'!$C$79</f>
        <v>4.5454545454545459</v>
      </c>
    </row>
    <row r="80" spans="1:15" s="11" customFormat="1" ht="15.6" customHeight="1">
      <c r="A80" s="87">
        <v>73</v>
      </c>
      <c r="B80" s="103" t="s">
        <v>191</v>
      </c>
      <c r="C80" s="55">
        <f>'6A'!C80</f>
        <v>17</v>
      </c>
      <c r="D80" s="55">
        <f>'6A'!D80*100/'7A'!$C$80</f>
        <v>0</v>
      </c>
      <c r="E80" s="55">
        <f>'6A'!E80*100/'7A'!$C$80</f>
        <v>5.882352941176471</v>
      </c>
      <c r="F80" s="55">
        <f>'6A'!F80*100/'7A'!$C$80</f>
        <v>0</v>
      </c>
      <c r="G80" s="55">
        <f>'6A'!G80*100/'7A'!$C$80</f>
        <v>0</v>
      </c>
      <c r="H80" s="55">
        <f>'6A'!H80*100/'7A'!$C$80</f>
        <v>94.117647058823536</v>
      </c>
      <c r="I80" s="55">
        <f>'6A'!I80*100/'7A'!$C$80</f>
        <v>0</v>
      </c>
      <c r="J80" s="55">
        <f>'6A'!J80*100/'7A'!$C$80</f>
        <v>0</v>
      </c>
      <c r="K80" s="55">
        <f>'6A'!K80*100/'7A'!$C$80</f>
        <v>0</v>
      </c>
      <c r="L80" s="55">
        <f>'6A'!L80*100/'7A'!$C$80</f>
        <v>0</v>
      </c>
      <c r="M80" s="55">
        <f>'6A'!M80*100/'7A'!$C$80</f>
        <v>0</v>
      </c>
      <c r="N80" s="55">
        <f>'6A'!N80*100/'7A'!$C$80</f>
        <v>0</v>
      </c>
      <c r="O80" s="55">
        <f>'6A'!O80*100/'7A'!$C$80</f>
        <v>0</v>
      </c>
    </row>
    <row r="81" spans="1:15" s="11" customFormat="1" ht="15.6" customHeight="1">
      <c r="A81" s="87">
        <v>74</v>
      </c>
      <c r="B81" s="103" t="s">
        <v>192</v>
      </c>
      <c r="C81" s="55">
        <f>'6A'!C81</f>
        <v>0</v>
      </c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</row>
    <row r="82" spans="1:15" s="11" customFormat="1" ht="15.6" customHeight="1">
      <c r="A82" s="87">
        <v>75</v>
      </c>
      <c r="B82" s="103" t="s">
        <v>193</v>
      </c>
      <c r="C82" s="55">
        <f>'6A'!C82</f>
        <v>0</v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</row>
    <row r="83" spans="1:15" s="11" customFormat="1" ht="15.6" customHeight="1">
      <c r="A83" s="87">
        <v>76</v>
      </c>
      <c r="B83" s="103" t="s">
        <v>194</v>
      </c>
      <c r="C83" s="55">
        <f>'6A'!C83</f>
        <v>32</v>
      </c>
      <c r="D83" s="55">
        <f>'6A'!D83*100/'7A'!$C$83</f>
        <v>68.75</v>
      </c>
      <c r="E83" s="55">
        <f>'6A'!E83*100/'7A'!$C$83</f>
        <v>18.75</v>
      </c>
      <c r="F83" s="55">
        <f>'6A'!F83*100/'7A'!$C$83</f>
        <v>0</v>
      </c>
      <c r="G83" s="55">
        <f>'6A'!G83*100/'7A'!$C$83</f>
        <v>0</v>
      </c>
      <c r="H83" s="55">
        <f>'6A'!H83*100/'7A'!$C$83</f>
        <v>0</v>
      </c>
      <c r="I83" s="55">
        <f>'6A'!I83*100/'7A'!$C$83</f>
        <v>0</v>
      </c>
      <c r="J83" s="55">
        <f>'6A'!J83*100/'7A'!$C$83</f>
        <v>0</v>
      </c>
      <c r="K83" s="55">
        <f>'6A'!K83*100/'7A'!$C$83</f>
        <v>12.5</v>
      </c>
      <c r="L83" s="55">
        <f>'6A'!L83*100/'7A'!$C$83</f>
        <v>0</v>
      </c>
      <c r="M83" s="55">
        <f>'6A'!M83*100/'7A'!$C$83</f>
        <v>0</v>
      </c>
      <c r="N83" s="55">
        <f>'6A'!N83*100/'7A'!$C$83</f>
        <v>0</v>
      </c>
      <c r="O83" s="55">
        <f>'6A'!O83*100/'7A'!$C$83</f>
        <v>0</v>
      </c>
    </row>
    <row r="84" spans="1:15" s="11" customFormat="1" ht="15.6" customHeight="1">
      <c r="A84" s="87">
        <v>77</v>
      </c>
      <c r="B84" s="103" t="s">
        <v>195</v>
      </c>
      <c r="C84" s="55">
        <f>'6A'!C84</f>
        <v>4</v>
      </c>
      <c r="D84" s="55">
        <f>'6A'!D84*100/'7A'!$C$84</f>
        <v>0</v>
      </c>
      <c r="E84" s="55">
        <f>'6A'!E84*100/'7A'!$C$84</f>
        <v>0</v>
      </c>
      <c r="F84" s="55">
        <f>'6A'!F84*100/'7A'!$C$84</f>
        <v>0</v>
      </c>
      <c r="G84" s="55">
        <f>'6A'!G84*100/'7A'!$C$84</f>
        <v>100</v>
      </c>
      <c r="H84" s="55">
        <f>'6A'!H84*100/'7A'!$C$84</f>
        <v>0</v>
      </c>
      <c r="I84" s="55">
        <f>'6A'!I84*100/'7A'!$C$84</f>
        <v>0</v>
      </c>
      <c r="J84" s="55">
        <f>'6A'!J84*100/'7A'!$C$84</f>
        <v>0</v>
      </c>
      <c r="K84" s="55">
        <f>'6A'!K84*100/'7A'!$C$84</f>
        <v>0</v>
      </c>
      <c r="L84" s="55">
        <f>'6A'!L84*100/'7A'!$C$84</f>
        <v>0</v>
      </c>
      <c r="M84" s="55">
        <f>'6A'!M84*100/'7A'!$C$84</f>
        <v>0</v>
      </c>
      <c r="N84" s="55">
        <f>'6A'!N84*100/'7A'!$C$84</f>
        <v>0</v>
      </c>
      <c r="O84" s="55">
        <f>'6A'!O84*100/'7A'!$C$84</f>
        <v>0</v>
      </c>
    </row>
    <row r="85" spans="1:15" s="11" customFormat="1" ht="15.6" customHeight="1">
      <c r="A85" s="87">
        <v>78</v>
      </c>
      <c r="B85" s="103" t="s">
        <v>196</v>
      </c>
      <c r="C85" s="55">
        <f>'6A'!C85</f>
        <v>0</v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</row>
    <row r="86" spans="1:15" s="11" customFormat="1" ht="15.6" customHeight="1">
      <c r="A86" s="87">
        <v>79</v>
      </c>
      <c r="B86" s="103" t="s">
        <v>197</v>
      </c>
      <c r="C86" s="55">
        <f>'6A'!C86</f>
        <v>34</v>
      </c>
      <c r="D86" s="55">
        <f>'6A'!D86*100/'7A'!$C$86</f>
        <v>88.235294117647058</v>
      </c>
      <c r="E86" s="55">
        <f>'6A'!E86*100/'7A'!$C$86</f>
        <v>11.764705882352942</v>
      </c>
      <c r="F86" s="55">
        <f>'6A'!F86*100/'7A'!$C$86</f>
        <v>0</v>
      </c>
      <c r="G86" s="55">
        <f>'6A'!G86*100/'7A'!$C$86</f>
        <v>0</v>
      </c>
      <c r="H86" s="55">
        <f>'6A'!H86*100/'7A'!$C$86</f>
        <v>0</v>
      </c>
      <c r="I86" s="55">
        <f>'6A'!I86*100/'7A'!$C$86</f>
        <v>0</v>
      </c>
      <c r="J86" s="55">
        <f>'6A'!J86*100/'7A'!$C$86</f>
        <v>0</v>
      </c>
      <c r="K86" s="55">
        <f>'6A'!K86*100/'7A'!$C$86</f>
        <v>0</v>
      </c>
      <c r="L86" s="55">
        <f>'6A'!L86*100/'7A'!$C$86</f>
        <v>0</v>
      </c>
      <c r="M86" s="55">
        <f>'6A'!M86*100/'7A'!$C$86</f>
        <v>0</v>
      </c>
      <c r="N86" s="55">
        <f>'6A'!N86*100/'7A'!$C$86</f>
        <v>0</v>
      </c>
      <c r="O86" s="55">
        <f>'6A'!O86*100/'7A'!$C$86</f>
        <v>0</v>
      </c>
    </row>
    <row r="87" spans="1:15" s="11" customFormat="1" ht="15.6" customHeight="1">
      <c r="A87" s="87">
        <v>80</v>
      </c>
      <c r="B87" s="103" t="s">
        <v>198</v>
      </c>
      <c r="C87" s="55">
        <f>'6A'!C87</f>
        <v>0</v>
      </c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</row>
    <row r="88" spans="1:15" s="11" customFormat="1" ht="15.6" customHeight="1">
      <c r="A88" s="87">
        <v>81</v>
      </c>
      <c r="B88" s="103" t="s">
        <v>199</v>
      </c>
      <c r="C88" s="55">
        <f>'6A'!C88</f>
        <v>0</v>
      </c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</row>
    <row r="89" spans="1:15" s="11" customFormat="1" ht="15.6" customHeight="1">
      <c r="A89" s="87">
        <v>82</v>
      </c>
      <c r="B89" s="103" t="s">
        <v>200</v>
      </c>
      <c r="C89" s="55">
        <f>'6A'!C89</f>
        <v>0</v>
      </c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</row>
    <row r="90" spans="1:15" s="11" customFormat="1" ht="15.6" customHeight="1">
      <c r="A90" s="87">
        <v>83</v>
      </c>
      <c r="B90" s="103" t="s">
        <v>201</v>
      </c>
      <c r="C90" s="55">
        <f>'6A'!C90</f>
        <v>0</v>
      </c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</row>
    <row r="91" spans="1:15" s="11" customFormat="1" ht="15.6" customHeight="1">
      <c r="A91" s="87">
        <v>84</v>
      </c>
      <c r="B91" s="103" t="s">
        <v>202</v>
      </c>
      <c r="C91" s="55">
        <f>'6A'!C91</f>
        <v>0</v>
      </c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</row>
    <row r="92" spans="1:15" s="11" customFormat="1" ht="15.6" customHeight="1">
      <c r="A92" s="87">
        <v>85</v>
      </c>
      <c r="B92" s="103" t="s">
        <v>203</v>
      </c>
      <c r="C92" s="55">
        <f>'6A'!C92</f>
        <v>3</v>
      </c>
      <c r="D92" s="55">
        <f>'6A'!D92*100/'7A'!$C$92</f>
        <v>0</v>
      </c>
      <c r="E92" s="55">
        <f>'6A'!E92*100/'7A'!$C$92</f>
        <v>100</v>
      </c>
      <c r="F92" s="55">
        <f>'6A'!F92*100/'7A'!$C$92</f>
        <v>0</v>
      </c>
      <c r="G92" s="55">
        <f>'6A'!G92*100/'7A'!$C$92</f>
        <v>0</v>
      </c>
      <c r="H92" s="55">
        <f>'6A'!H92*100/'7A'!$C$92</f>
        <v>0</v>
      </c>
      <c r="I92" s="55">
        <f>'6A'!I92*100/'7A'!$C$92</f>
        <v>33.333333333333336</v>
      </c>
      <c r="J92" s="55">
        <f>'6A'!J92*100/'7A'!$C$92</f>
        <v>0</v>
      </c>
      <c r="K92" s="55">
        <f>'6A'!K92*100/'7A'!$C$92</f>
        <v>0</v>
      </c>
      <c r="L92" s="55">
        <f>'6A'!L92*100/'7A'!$C$92</f>
        <v>0</v>
      </c>
      <c r="M92" s="55">
        <f>'6A'!M92*100/'7A'!$C$92</f>
        <v>0</v>
      </c>
      <c r="N92" s="55">
        <f>'6A'!N92*100/'7A'!$C$92</f>
        <v>0</v>
      </c>
      <c r="O92" s="55">
        <f>'6A'!O92*100/'7A'!$C$92</f>
        <v>100</v>
      </c>
    </row>
    <row r="93" spans="1:15" s="11" customFormat="1" ht="15.6" customHeight="1">
      <c r="A93" s="87">
        <v>86</v>
      </c>
      <c r="B93" s="103" t="s">
        <v>204</v>
      </c>
      <c r="C93" s="55">
        <f>'6A'!C93</f>
        <v>25</v>
      </c>
      <c r="D93" s="55">
        <f>'6A'!D93*100/'7A'!$C$93</f>
        <v>60</v>
      </c>
      <c r="E93" s="55">
        <f>'6A'!E93*100/'7A'!$C$93</f>
        <v>40</v>
      </c>
      <c r="F93" s="55">
        <f>'6A'!F93*100/'7A'!$C$93</f>
        <v>0</v>
      </c>
      <c r="G93" s="55">
        <f>'6A'!G93*100/'7A'!$C$93</f>
        <v>100</v>
      </c>
      <c r="H93" s="55">
        <f>'6A'!H93*100/'7A'!$C$93</f>
        <v>0</v>
      </c>
      <c r="I93" s="55">
        <f>'6A'!I93*100/'7A'!$C$93</f>
        <v>0</v>
      </c>
      <c r="J93" s="55">
        <f>'6A'!J93*100/'7A'!$C$93</f>
        <v>0</v>
      </c>
      <c r="K93" s="55">
        <f>'6A'!K93*100/'7A'!$C$93</f>
        <v>0</v>
      </c>
      <c r="L93" s="55">
        <f>'6A'!L93*100/'7A'!$C$93</f>
        <v>0</v>
      </c>
      <c r="M93" s="55">
        <f>'6A'!M93*100/'7A'!$C$93</f>
        <v>0</v>
      </c>
      <c r="N93" s="55">
        <f>'6A'!N93*100/'7A'!$C$93</f>
        <v>0</v>
      </c>
      <c r="O93" s="55">
        <f>'6A'!O93*100/'7A'!$C$93</f>
        <v>0</v>
      </c>
    </row>
    <row r="94" spans="1:15" s="11" customFormat="1" ht="15.6" customHeight="1">
      <c r="A94" s="87">
        <v>87</v>
      </c>
      <c r="B94" s="103" t="s">
        <v>205</v>
      </c>
      <c r="C94" s="55">
        <f>'6A'!C94</f>
        <v>2</v>
      </c>
      <c r="D94" s="55">
        <f>'6A'!D94*100/'7A'!$C$94</f>
        <v>100</v>
      </c>
      <c r="E94" s="55">
        <f>'6A'!E94*100/'7A'!$C$94</f>
        <v>100</v>
      </c>
      <c r="F94" s="55">
        <f>'6A'!F94*100/'7A'!$C$94</f>
        <v>0</v>
      </c>
      <c r="G94" s="55">
        <f>'6A'!G94*100/'7A'!$C$94</f>
        <v>0</v>
      </c>
      <c r="H94" s="55">
        <f>'6A'!H94*100/'7A'!$C$94</f>
        <v>0</v>
      </c>
      <c r="I94" s="55">
        <f>'6A'!I94*100/'7A'!$C$94</f>
        <v>0</v>
      </c>
      <c r="J94" s="55">
        <f>'6A'!J94*100/'7A'!$C$94</f>
        <v>0</v>
      </c>
      <c r="K94" s="55">
        <f>'6A'!K94*100/'7A'!$C$94</f>
        <v>0</v>
      </c>
      <c r="L94" s="55">
        <f>'6A'!L94*100/'7A'!$C$94</f>
        <v>0</v>
      </c>
      <c r="M94" s="55">
        <f>'6A'!M94*100/'7A'!$C$94</f>
        <v>0</v>
      </c>
      <c r="N94" s="55">
        <f>'6A'!N94*100/'7A'!$C$94</f>
        <v>0</v>
      </c>
      <c r="O94" s="55">
        <f>'6A'!O94*100/'7A'!$C$94</f>
        <v>0</v>
      </c>
    </row>
    <row r="95" spans="1:15" s="11" customFormat="1" ht="15.6" customHeight="1">
      <c r="A95" s="87">
        <v>88</v>
      </c>
      <c r="B95" s="103" t="s">
        <v>206</v>
      </c>
      <c r="C95" s="55">
        <f>'6A'!C95</f>
        <v>13</v>
      </c>
      <c r="D95" s="55">
        <f>'6A'!D95*100/'7A'!$C$95</f>
        <v>38.46153846153846</v>
      </c>
      <c r="E95" s="55">
        <f>'6A'!E95*100/'7A'!$C$95</f>
        <v>46.153846153846153</v>
      </c>
      <c r="F95" s="55">
        <f>'6A'!F95*100/'7A'!$C$95</f>
        <v>0</v>
      </c>
      <c r="G95" s="55">
        <f>'6A'!G95*100/'7A'!$C$95</f>
        <v>76.92307692307692</v>
      </c>
      <c r="H95" s="55">
        <f>'6A'!H95*100/'7A'!$C$95</f>
        <v>0</v>
      </c>
      <c r="I95" s="55">
        <f>'6A'!I95*100/'7A'!$C$95</f>
        <v>0</v>
      </c>
      <c r="J95" s="55">
        <f>'6A'!J95*100/'7A'!$C$95</f>
        <v>7.6923076923076925</v>
      </c>
      <c r="K95" s="55">
        <f>'6A'!K95*100/'7A'!$C$95</f>
        <v>7.6923076923076925</v>
      </c>
      <c r="L95" s="55">
        <f>'6A'!L95*100/'7A'!$C$95</f>
        <v>0</v>
      </c>
      <c r="M95" s="55">
        <f>'6A'!M95*100/'7A'!$C$95</f>
        <v>0</v>
      </c>
      <c r="N95" s="55">
        <f>'6A'!N95*100/'7A'!$C$95</f>
        <v>7.6923076923076925</v>
      </c>
      <c r="O95" s="55">
        <f>'6A'!O95*100/'7A'!$C$95</f>
        <v>7.6923076923076925</v>
      </c>
    </row>
    <row r="96" spans="1:15" s="11" customFormat="1" ht="15.6" customHeight="1">
      <c r="A96" s="87">
        <v>89</v>
      </c>
      <c r="B96" s="103" t="s">
        <v>207</v>
      </c>
      <c r="C96" s="55">
        <f>'6A'!C96</f>
        <v>0</v>
      </c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</row>
    <row r="97" spans="1:15" s="11" customFormat="1" ht="15.6" customHeight="1">
      <c r="A97" s="87">
        <v>90</v>
      </c>
      <c r="B97" s="103" t="s">
        <v>208</v>
      </c>
      <c r="C97" s="55">
        <f>'6A'!C97</f>
        <v>0</v>
      </c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</row>
    <row r="98" spans="1:15" s="11" customFormat="1" ht="15.6" customHeight="1">
      <c r="A98" s="87">
        <v>91</v>
      </c>
      <c r="B98" s="103" t="s">
        <v>209</v>
      </c>
      <c r="C98" s="55">
        <f>'6A'!C98</f>
        <v>0</v>
      </c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</row>
    <row r="99" spans="1:15" s="11" customFormat="1" ht="15.6" customHeight="1">
      <c r="A99" s="87">
        <v>92</v>
      </c>
      <c r="B99" s="103" t="s">
        <v>210</v>
      </c>
      <c r="C99" s="55">
        <f>'6A'!C99</f>
        <v>0</v>
      </c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</row>
    <row r="100" spans="1:15" s="11" customFormat="1" ht="15.6" customHeight="1">
      <c r="A100" s="87">
        <v>93</v>
      </c>
      <c r="B100" s="88" t="s">
        <v>211</v>
      </c>
      <c r="C100" s="55">
        <f>'6A'!C100</f>
        <v>0</v>
      </c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</row>
    <row r="101" spans="1:15" s="11" customFormat="1" ht="15.6" customHeight="1">
      <c r="A101" s="87">
        <v>94</v>
      </c>
      <c r="B101" s="88" t="s">
        <v>212</v>
      </c>
      <c r="C101" s="55">
        <f>'6A'!C101</f>
        <v>0</v>
      </c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</row>
    <row r="102" spans="1:15" s="11" customFormat="1" ht="15.6" customHeight="1">
      <c r="A102" s="87">
        <v>95</v>
      </c>
      <c r="B102" s="88" t="s">
        <v>213</v>
      </c>
      <c r="C102" s="55">
        <f>'6A'!C102</f>
        <v>2</v>
      </c>
      <c r="D102" s="55">
        <f>'6A'!D102*100/'7A'!$C$102</f>
        <v>100</v>
      </c>
      <c r="E102" s="55">
        <f>'6A'!E102*100/'7A'!$C$102</f>
        <v>0</v>
      </c>
      <c r="F102" s="55">
        <f>'6A'!F102*100/'7A'!$C$102</f>
        <v>0</v>
      </c>
      <c r="G102" s="55">
        <f>'6A'!G102*100/'7A'!$C$102</f>
        <v>0</v>
      </c>
      <c r="H102" s="55">
        <f>'6A'!H102*100/'7A'!$C$102</f>
        <v>0</v>
      </c>
      <c r="I102" s="55">
        <f>'6A'!I102*100/'7A'!$C$102</f>
        <v>0</v>
      </c>
      <c r="J102" s="55">
        <f>'6A'!J102*100/'7A'!$C$102</f>
        <v>0</v>
      </c>
      <c r="K102" s="55">
        <f>'6A'!K102*100/'7A'!$C$102</f>
        <v>0</v>
      </c>
      <c r="L102" s="55">
        <f>'6A'!L102*100/'7A'!$C$102</f>
        <v>0</v>
      </c>
      <c r="M102" s="55">
        <f>'6A'!M102*100/'7A'!$C$102</f>
        <v>0</v>
      </c>
      <c r="N102" s="55">
        <f>'6A'!N102*100/'7A'!$C$102</f>
        <v>0</v>
      </c>
      <c r="O102" s="55">
        <f>'6A'!O102*100/'7A'!$C$102</f>
        <v>100</v>
      </c>
    </row>
    <row r="103" spans="1:15" ht="24.6" customHeight="1">
      <c r="A103" s="52"/>
      <c r="B103" s="17" t="s">
        <v>86</v>
      </c>
      <c r="C103" s="36">
        <f>'6A'!C103</f>
        <v>2038</v>
      </c>
      <c r="D103" s="36">
        <f>'6A'!D103*100/'7A'!$C$103</f>
        <v>53.925417075564276</v>
      </c>
      <c r="E103" s="36">
        <f>'6A'!E103*100/'7A'!$C$103</f>
        <v>43.032384690873407</v>
      </c>
      <c r="F103" s="36">
        <f>'6A'!F103*100/'7A'!$C$103</f>
        <v>9.8626104023552497</v>
      </c>
      <c r="G103" s="36">
        <f>'6A'!G103*100/'7A'!$C$103</f>
        <v>12.659470068694798</v>
      </c>
      <c r="H103" s="36">
        <f>'6A'!H103*100/'7A'!$C$103</f>
        <v>18.10647693817468</v>
      </c>
      <c r="I103" s="36">
        <f>'6A'!I103*100/'7A'!$C$103</f>
        <v>9.7644749754661433</v>
      </c>
      <c r="J103" s="36">
        <f>'6A'!J103*100/'7A'!$C$103</f>
        <v>19.528949950932287</v>
      </c>
      <c r="K103" s="36">
        <f>'6A'!K103*100/'7A'!$C$103</f>
        <v>13.24828263002944</v>
      </c>
      <c r="L103" s="36">
        <f>'6A'!L103*100/'7A'!$C$103</f>
        <v>13.886162904808636</v>
      </c>
      <c r="M103" s="36">
        <f>'6A'!M103*100/'7A'!$C$103</f>
        <v>9.9607458292443578</v>
      </c>
      <c r="N103" s="36">
        <f>'6A'!N103*100/'7A'!$C$103</f>
        <v>14.08243375858685</v>
      </c>
      <c r="O103" s="36">
        <f>'6A'!O103*100/'7A'!$C$103</f>
        <v>13.101079489695779</v>
      </c>
    </row>
  </sheetData>
  <mergeCells count="5">
    <mergeCell ref="A4:A5"/>
    <mergeCell ref="C4:C5"/>
    <mergeCell ref="D4:O4"/>
    <mergeCell ref="A1:O1"/>
    <mergeCell ref="A2:O2"/>
  </mergeCells>
  <pageMargins left="0.7" right="0.7" top="0.75" bottom="0.75" header="0.3" footer="0.3"/>
  <pageSetup paperSize="9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3"/>
  <sheetViews>
    <sheetView workbookViewId="0">
      <selection sqref="A1:XFD3"/>
    </sheetView>
  </sheetViews>
  <sheetFormatPr defaultColWidth="9.28515625" defaultRowHeight="15"/>
  <cols>
    <col min="1" max="1" width="6.42578125" style="2" customWidth="1"/>
    <col min="2" max="2" width="19.7109375" style="2" customWidth="1"/>
    <col min="3" max="3" width="10.28515625" style="2" customWidth="1"/>
    <col min="4" max="15" width="7.28515625" style="2" customWidth="1"/>
    <col min="16" max="16384" width="9.28515625" style="2"/>
  </cols>
  <sheetData>
    <row r="1" spans="1:16" ht="16.5">
      <c r="A1" s="147" t="s">
        <v>102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</row>
    <row r="2" spans="1:16" ht="40.9" customHeight="1">
      <c r="A2" s="148" t="s">
        <v>231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</row>
    <row r="3" spans="1:16">
      <c r="A3" s="3"/>
    </row>
    <row r="4" spans="1:16">
      <c r="A4" s="149" t="s">
        <v>0</v>
      </c>
      <c r="B4" s="9" t="s">
        <v>34</v>
      </c>
      <c r="C4" s="149" t="s">
        <v>2</v>
      </c>
      <c r="D4" s="149" t="s">
        <v>36</v>
      </c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4"/>
    </row>
    <row r="5" spans="1:16" ht="23.65" customHeight="1">
      <c r="A5" s="149"/>
      <c r="B5" s="9" t="s">
        <v>35</v>
      </c>
      <c r="C5" s="149"/>
      <c r="D5" s="7">
        <v>1</v>
      </c>
      <c r="E5" s="7">
        <v>2</v>
      </c>
      <c r="F5" s="7">
        <v>3</v>
      </c>
      <c r="G5" s="7">
        <v>4</v>
      </c>
      <c r="H5" s="7">
        <v>5</v>
      </c>
      <c r="I5" s="7">
        <v>6</v>
      </c>
      <c r="J5" s="7">
        <v>7</v>
      </c>
      <c r="K5" s="7">
        <v>8</v>
      </c>
      <c r="L5" s="7">
        <v>9</v>
      </c>
      <c r="M5" s="7">
        <v>10</v>
      </c>
      <c r="N5" s="7">
        <v>11</v>
      </c>
      <c r="O5" s="7">
        <v>12</v>
      </c>
      <c r="P5" s="31"/>
    </row>
    <row r="6" spans="1:16" ht="20.65" customHeight="1">
      <c r="A6" s="5" t="s">
        <v>9</v>
      </c>
      <c r="B6" s="13" t="s">
        <v>84</v>
      </c>
      <c r="C6" s="14">
        <f>'6B'!C7</f>
        <v>4528</v>
      </c>
      <c r="D6" s="15">
        <f>'6B'!D7*100/'7B'!$C$6</f>
        <v>41.718197879858657</v>
      </c>
      <c r="E6" s="15">
        <f>'6B'!E7*100/'7B'!$C$6</f>
        <v>22.128975265017669</v>
      </c>
      <c r="F6" s="15">
        <f>'6B'!F7*100/'7B'!$C$6</f>
        <v>0.68462897526501765</v>
      </c>
      <c r="G6" s="15">
        <f>'6B'!G7*100/'7B'!$C$6</f>
        <v>54.196113074204945</v>
      </c>
      <c r="H6" s="15">
        <f>'6B'!H7*100/'7B'!$C$6</f>
        <v>3.6660777385159009</v>
      </c>
      <c r="I6" s="15">
        <f>'6B'!I7*100/'7B'!$C$6</f>
        <v>4.8586572438162543</v>
      </c>
      <c r="J6" s="15">
        <f>'6B'!J7*100/'7B'!$C$6</f>
        <v>4.7703180212014136</v>
      </c>
      <c r="K6" s="15">
        <f>'6B'!K7*100/'7B'!$C$6</f>
        <v>4.5715547703180208</v>
      </c>
      <c r="L6" s="15">
        <f>'6B'!L7*100/'7B'!$C$6</f>
        <v>0.88339222614840984</v>
      </c>
      <c r="M6" s="15">
        <f>'6B'!M7*100/'7B'!$C$6</f>
        <v>2.5176678445229683</v>
      </c>
      <c r="N6" s="15">
        <f>'6B'!N7*100/'7B'!$C$6</f>
        <v>8.9885159010600706</v>
      </c>
      <c r="O6" s="15">
        <f>'6B'!O7*100/'7B'!$C$6</f>
        <v>4.4611307420494697</v>
      </c>
    </row>
    <row r="7" spans="1:16" s="106" customFormat="1" ht="12.75">
      <c r="A7" s="87">
        <v>1</v>
      </c>
      <c r="B7" s="88" t="s">
        <v>119</v>
      </c>
      <c r="C7" s="63">
        <f>'6B'!C8</f>
        <v>13</v>
      </c>
      <c r="D7" s="113">
        <f>'6B'!D8*100/'7B'!$C$7</f>
        <v>0</v>
      </c>
      <c r="E7" s="113">
        <f>'6B'!E8*100/'7B'!$C$7</f>
        <v>0</v>
      </c>
      <c r="F7" s="113">
        <f>'6B'!F8*100/'7B'!$C$7</f>
        <v>0</v>
      </c>
      <c r="G7" s="113">
        <f>'6B'!G8*100/'7B'!$C$7</f>
        <v>100</v>
      </c>
      <c r="H7" s="113">
        <f>'6B'!H8*100/'7B'!$C$7</f>
        <v>0</v>
      </c>
      <c r="I7" s="113">
        <f>'6B'!I8*100/'7B'!$C$7</f>
        <v>0</v>
      </c>
      <c r="J7" s="113">
        <f>'6B'!J8*100/'7B'!$C$7</f>
        <v>0</v>
      </c>
      <c r="K7" s="113">
        <f>'6B'!K8*100/'7B'!$C$7</f>
        <v>0</v>
      </c>
      <c r="L7" s="113">
        <f>'6B'!L8*100/'7B'!$C$7</f>
        <v>0</v>
      </c>
      <c r="M7" s="113">
        <f>'6B'!M8*100/'7B'!$C$7</f>
        <v>0</v>
      </c>
      <c r="N7" s="113">
        <f>'6B'!N8*100/'7B'!$C$7</f>
        <v>0</v>
      </c>
      <c r="O7" s="113">
        <f>'6B'!O8*100/'7B'!$C$7</f>
        <v>0</v>
      </c>
    </row>
    <row r="8" spans="1:16" s="106" customFormat="1" ht="12.75">
      <c r="A8" s="87">
        <v>2</v>
      </c>
      <c r="B8" s="88" t="s">
        <v>120</v>
      </c>
      <c r="C8" s="63">
        <f>'6B'!C9</f>
        <v>83</v>
      </c>
      <c r="D8" s="113">
        <f>'6B'!D9*100/'7B'!$C$8</f>
        <v>72.289156626506028</v>
      </c>
      <c r="E8" s="113">
        <f>'6B'!E9*100/'7B'!$C$8</f>
        <v>18.072289156626507</v>
      </c>
      <c r="F8" s="113">
        <f>'6B'!F9*100/'7B'!$C$8</f>
        <v>0</v>
      </c>
      <c r="G8" s="113">
        <f>'6B'!G9*100/'7B'!$C$8</f>
        <v>2.4096385542168677</v>
      </c>
      <c r="H8" s="113">
        <f>'6B'!H9*100/'7B'!$C$8</f>
        <v>1.2048192771084338</v>
      </c>
      <c r="I8" s="113">
        <f>'6B'!I9*100/'7B'!$C$8</f>
        <v>0</v>
      </c>
      <c r="J8" s="113">
        <f>'6B'!J9*100/'7B'!$C$8</f>
        <v>0</v>
      </c>
      <c r="K8" s="113">
        <f>'6B'!K9*100/'7B'!$C$8</f>
        <v>0</v>
      </c>
      <c r="L8" s="113">
        <f>'6B'!L9*100/'7B'!$C$8</f>
        <v>0</v>
      </c>
      <c r="M8" s="113">
        <f>'6B'!M9*100/'7B'!$C$8</f>
        <v>0</v>
      </c>
      <c r="N8" s="113">
        <f>'6B'!N9*100/'7B'!$C$8</f>
        <v>6.024096385542169</v>
      </c>
      <c r="O8" s="113">
        <f>'6B'!O9*100/'7B'!$C$8</f>
        <v>0</v>
      </c>
    </row>
    <row r="9" spans="1:16" s="106" customFormat="1" ht="12.75">
      <c r="A9" s="87">
        <v>3</v>
      </c>
      <c r="B9" s="88" t="s">
        <v>121</v>
      </c>
      <c r="C9" s="63">
        <f>'6B'!C10</f>
        <v>111</v>
      </c>
      <c r="D9" s="113">
        <f>'6B'!D10*100/'7B'!$C$9</f>
        <v>21.621621621621621</v>
      </c>
      <c r="E9" s="113">
        <f>'6B'!E10*100/'7B'!$C$9</f>
        <v>34.234234234234236</v>
      </c>
      <c r="F9" s="113">
        <f>'6B'!F10*100/'7B'!$C$9</f>
        <v>2.7027027027027026</v>
      </c>
      <c r="G9" s="113">
        <f>'6B'!G10*100/'7B'!$C$9</f>
        <v>69.369369369369366</v>
      </c>
      <c r="H9" s="113">
        <f>'6B'!H10*100/'7B'!$C$9</f>
        <v>2.7027027027027026</v>
      </c>
      <c r="I9" s="113">
        <f>'6B'!I10*100/'7B'!$C$9</f>
        <v>4.5045045045045047</v>
      </c>
      <c r="J9" s="113">
        <f>'6B'!J10*100/'7B'!$C$9</f>
        <v>0</v>
      </c>
      <c r="K9" s="113">
        <f>'6B'!K10*100/'7B'!$C$9</f>
        <v>10.810810810810811</v>
      </c>
      <c r="L9" s="113">
        <f>'6B'!L10*100/'7B'!$C$9</f>
        <v>0</v>
      </c>
      <c r="M9" s="113">
        <f>'6B'!M10*100/'7B'!$C$9</f>
        <v>0</v>
      </c>
      <c r="N9" s="113">
        <f>'6B'!N10*100/'7B'!$C$9</f>
        <v>18.918918918918919</v>
      </c>
      <c r="O9" s="113">
        <f>'6B'!O10*100/'7B'!$C$9</f>
        <v>0</v>
      </c>
    </row>
    <row r="10" spans="1:16" s="106" customFormat="1" ht="12.75">
      <c r="A10" s="87">
        <v>4</v>
      </c>
      <c r="B10" s="88" t="s">
        <v>122</v>
      </c>
      <c r="C10" s="63">
        <f>'6B'!C11</f>
        <v>13</v>
      </c>
      <c r="D10" s="113">
        <f>'6B'!D11*100/'7B'!$C$10</f>
        <v>69.230769230769226</v>
      </c>
      <c r="E10" s="113">
        <f>'6B'!E11*100/'7B'!$C$10</f>
        <v>0</v>
      </c>
      <c r="F10" s="113">
        <f>'6B'!F11*100/'7B'!$C$10</f>
        <v>0</v>
      </c>
      <c r="G10" s="113">
        <f>'6B'!G11*100/'7B'!$C$10</f>
        <v>15.384615384615385</v>
      </c>
      <c r="H10" s="113">
        <f>'6B'!H11*100/'7B'!$C$10</f>
        <v>0</v>
      </c>
      <c r="I10" s="113">
        <f>'6B'!I11*100/'7B'!$C$10</f>
        <v>0</v>
      </c>
      <c r="J10" s="113">
        <f>'6B'!J11*100/'7B'!$C$10</f>
        <v>0</v>
      </c>
      <c r="K10" s="113">
        <f>'6B'!K11*100/'7B'!$C$10</f>
        <v>0</v>
      </c>
      <c r="L10" s="113">
        <f>'6B'!L11*100/'7B'!$C$10</f>
        <v>0</v>
      </c>
      <c r="M10" s="113">
        <f>'6B'!M11*100/'7B'!$C$10</f>
        <v>0</v>
      </c>
      <c r="N10" s="113">
        <f>'6B'!N11*100/'7B'!$C$10</f>
        <v>0</v>
      </c>
      <c r="O10" s="113">
        <f>'6B'!O11*100/'7B'!$C$10</f>
        <v>0</v>
      </c>
    </row>
    <row r="11" spans="1:16" s="106" customFormat="1" ht="12.75">
      <c r="A11" s="87">
        <v>5</v>
      </c>
      <c r="B11" s="88" t="s">
        <v>123</v>
      </c>
      <c r="C11" s="63">
        <f>'6B'!C12</f>
        <v>114</v>
      </c>
      <c r="D11" s="113">
        <f>'6B'!D12*100/'7B'!$C$11</f>
        <v>79.824561403508767</v>
      </c>
      <c r="E11" s="113">
        <f>'6B'!E12*100/'7B'!$C$11</f>
        <v>64.912280701754383</v>
      </c>
      <c r="F11" s="113">
        <f>'6B'!F12*100/'7B'!$C$11</f>
        <v>0</v>
      </c>
      <c r="G11" s="113">
        <f>'6B'!G12*100/'7B'!$C$11</f>
        <v>21.05263157894737</v>
      </c>
      <c r="H11" s="113">
        <f>'6B'!H12*100/'7B'!$C$11</f>
        <v>7.0175438596491224</v>
      </c>
      <c r="I11" s="113">
        <f>'6B'!I12*100/'7B'!$C$11</f>
        <v>0</v>
      </c>
      <c r="J11" s="113">
        <f>'6B'!J12*100/'7B'!$C$11</f>
        <v>25.438596491228068</v>
      </c>
      <c r="K11" s="113">
        <f>'6B'!K12*100/'7B'!$C$11</f>
        <v>28.07017543859649</v>
      </c>
      <c r="L11" s="113">
        <f>'6B'!L12*100/'7B'!$C$11</f>
        <v>0</v>
      </c>
      <c r="M11" s="113">
        <f>'6B'!M12*100/'7B'!$C$11</f>
        <v>0</v>
      </c>
      <c r="N11" s="113">
        <f>'6B'!N12*100/'7B'!$C$11</f>
        <v>49.122807017543863</v>
      </c>
      <c r="O11" s="113">
        <f>'6B'!O12*100/'7B'!$C$11</f>
        <v>9.6491228070175445</v>
      </c>
    </row>
    <row r="12" spans="1:16" s="106" customFormat="1" ht="12.75">
      <c r="A12" s="87">
        <v>6</v>
      </c>
      <c r="B12" s="88" t="s">
        <v>124</v>
      </c>
      <c r="C12" s="63">
        <f>'6B'!C13</f>
        <v>0</v>
      </c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</row>
    <row r="13" spans="1:16" s="106" customFormat="1" ht="12.75">
      <c r="A13" s="87">
        <v>7</v>
      </c>
      <c r="B13" s="88" t="s">
        <v>125</v>
      </c>
      <c r="C13" s="63">
        <f>'6B'!C14</f>
        <v>0</v>
      </c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</row>
    <row r="14" spans="1:16" s="106" customFormat="1" ht="12.75">
      <c r="A14" s="87">
        <v>8</v>
      </c>
      <c r="B14" s="88" t="s">
        <v>126</v>
      </c>
      <c r="C14" s="63">
        <f>'6B'!C15</f>
        <v>0</v>
      </c>
      <c r="D14" s="11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</row>
    <row r="15" spans="1:16" s="106" customFormat="1" ht="12.75">
      <c r="A15" s="87">
        <v>9</v>
      </c>
      <c r="B15" s="88" t="s">
        <v>127</v>
      </c>
      <c r="C15" s="63">
        <f>'6B'!C16</f>
        <v>0</v>
      </c>
      <c r="D15" s="11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</row>
    <row r="16" spans="1:16" s="106" customFormat="1" ht="12.75">
      <c r="A16" s="87">
        <v>10</v>
      </c>
      <c r="B16" s="88" t="s">
        <v>128</v>
      </c>
      <c r="C16" s="63">
        <f>'6B'!C17</f>
        <v>139</v>
      </c>
      <c r="D16" s="113">
        <f>'6B'!D17*100/'7B'!$C$16</f>
        <v>33.093525179856115</v>
      </c>
      <c r="E16" s="113">
        <f>'6B'!E17*100/'7B'!$C$16</f>
        <v>32.374100719424462</v>
      </c>
      <c r="F16" s="113">
        <f>'6B'!F17*100/'7B'!$C$16</f>
        <v>0</v>
      </c>
      <c r="G16" s="113">
        <f>'6B'!G17*100/'7B'!$C$16</f>
        <v>2.8776978417266186</v>
      </c>
      <c r="H16" s="113">
        <f>'6B'!H17*100/'7B'!$C$16</f>
        <v>2.8776978417266186</v>
      </c>
      <c r="I16" s="113">
        <f>'6B'!I17*100/'7B'!$C$16</f>
        <v>0.71942446043165464</v>
      </c>
      <c r="J16" s="113">
        <f>'6B'!J17*100/'7B'!$C$16</f>
        <v>2.8776978417266186</v>
      </c>
      <c r="K16" s="113">
        <f>'6B'!K17*100/'7B'!$C$16</f>
        <v>1.4388489208633093</v>
      </c>
      <c r="L16" s="113">
        <f>'6B'!L17*100/'7B'!$C$16</f>
        <v>8.6330935251798557</v>
      </c>
      <c r="M16" s="113">
        <f>'6B'!M17*100/'7B'!$C$16</f>
        <v>2.8776978417266186</v>
      </c>
      <c r="N16" s="113">
        <f>'6B'!N17*100/'7B'!$C$16</f>
        <v>10.071942446043165</v>
      </c>
      <c r="O16" s="113">
        <f>'6B'!O17*100/'7B'!$C$16</f>
        <v>2.1582733812949639</v>
      </c>
    </row>
    <row r="17" spans="1:15" s="106" customFormat="1" ht="12.75">
      <c r="A17" s="87">
        <v>11</v>
      </c>
      <c r="B17" s="88" t="s">
        <v>129</v>
      </c>
      <c r="C17" s="63">
        <f>'6B'!C18</f>
        <v>170</v>
      </c>
      <c r="D17" s="113">
        <f>'6B'!D18*100/'7B'!$C$17</f>
        <v>45.294117647058826</v>
      </c>
      <c r="E17" s="113">
        <f>'6B'!E18*100/'7B'!$C$17</f>
        <v>50.588235294117645</v>
      </c>
      <c r="F17" s="113">
        <f>'6B'!F18*100/'7B'!$C$17</f>
        <v>0</v>
      </c>
      <c r="G17" s="113">
        <f>'6B'!G18*100/'7B'!$C$17</f>
        <v>0</v>
      </c>
      <c r="H17" s="113">
        <f>'6B'!H18*100/'7B'!$C$17</f>
        <v>0</v>
      </c>
      <c r="I17" s="113">
        <f>'6B'!I18*100/'7B'!$C$17</f>
        <v>0</v>
      </c>
      <c r="J17" s="113">
        <f>'6B'!J18*100/'7B'!$C$17</f>
        <v>0</v>
      </c>
      <c r="K17" s="113">
        <f>'6B'!K18*100/'7B'!$C$17</f>
        <v>0</v>
      </c>
      <c r="L17" s="113">
        <f>'6B'!L18*100/'7B'!$C$17</f>
        <v>0</v>
      </c>
      <c r="M17" s="113">
        <f>'6B'!M18*100/'7B'!$C$17</f>
        <v>0</v>
      </c>
      <c r="N17" s="113">
        <f>'6B'!N18*100/'7B'!$C$17</f>
        <v>4.117647058823529</v>
      </c>
      <c r="O17" s="113">
        <f>'6B'!O18*100/'7B'!$C$17</f>
        <v>0</v>
      </c>
    </row>
    <row r="18" spans="1:15" s="106" customFormat="1" ht="12.75">
      <c r="A18" s="87">
        <v>12</v>
      </c>
      <c r="B18" s="88" t="s">
        <v>130</v>
      </c>
      <c r="C18" s="63">
        <f>'6B'!C19</f>
        <v>0</v>
      </c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</row>
    <row r="19" spans="1:15" s="106" customFormat="1" ht="12.75">
      <c r="A19" s="87">
        <v>13</v>
      </c>
      <c r="B19" s="88" t="s">
        <v>131</v>
      </c>
      <c r="C19" s="63">
        <f>'6B'!C20</f>
        <v>34</v>
      </c>
      <c r="D19" s="113">
        <f>'6B'!D20*100/'7B'!$C$19</f>
        <v>64.705882352941174</v>
      </c>
      <c r="E19" s="113">
        <f>'6B'!E20*100/'7B'!$C$19</f>
        <v>2.9411764705882355</v>
      </c>
      <c r="F19" s="113">
        <f>'6B'!F20*100/'7B'!$C$19</f>
        <v>11.764705882352942</v>
      </c>
      <c r="G19" s="113">
        <f>'6B'!G20*100/'7B'!$C$19</f>
        <v>2.9411764705882355</v>
      </c>
      <c r="H19" s="113">
        <f>'6B'!H20*100/'7B'!$C$19</f>
        <v>0</v>
      </c>
      <c r="I19" s="113">
        <f>'6B'!I20*100/'7B'!$C$19</f>
        <v>0</v>
      </c>
      <c r="J19" s="113">
        <f>'6B'!J20*100/'7B'!$C$19</f>
        <v>0</v>
      </c>
      <c r="K19" s="113">
        <f>'6B'!K20*100/'7B'!$C$19</f>
        <v>11.764705882352942</v>
      </c>
      <c r="L19" s="113">
        <f>'6B'!L20*100/'7B'!$C$19</f>
        <v>0</v>
      </c>
      <c r="M19" s="113">
        <f>'6B'!M20*100/'7B'!$C$19</f>
        <v>0</v>
      </c>
      <c r="N19" s="113">
        <f>'6B'!N20*100/'7B'!$C$19</f>
        <v>8.8235294117647065</v>
      </c>
      <c r="O19" s="113">
        <f>'6B'!O20*100/'7B'!$C$19</f>
        <v>0</v>
      </c>
    </row>
    <row r="20" spans="1:15" s="106" customFormat="1" ht="12.75">
      <c r="A20" s="87">
        <v>14</v>
      </c>
      <c r="B20" s="88" t="s">
        <v>132</v>
      </c>
      <c r="C20" s="63">
        <f>'6B'!C21</f>
        <v>95</v>
      </c>
      <c r="D20" s="113">
        <f>'6B'!D21*100/'7B'!$C$20</f>
        <v>1.0526315789473684</v>
      </c>
      <c r="E20" s="113">
        <f>'6B'!E21*100/'7B'!$C$20</f>
        <v>0</v>
      </c>
      <c r="F20" s="113">
        <f>'6B'!F21*100/'7B'!$C$20</f>
        <v>0</v>
      </c>
      <c r="G20" s="113">
        <f>'6B'!G21*100/'7B'!$C$20</f>
        <v>100</v>
      </c>
      <c r="H20" s="113">
        <f>'6B'!H21*100/'7B'!$C$20</f>
        <v>0</v>
      </c>
      <c r="I20" s="113">
        <f>'6B'!I21*100/'7B'!$C$20</f>
        <v>0</v>
      </c>
      <c r="J20" s="113">
        <f>'6B'!J21*100/'7B'!$C$20</f>
        <v>5.2631578947368425</v>
      </c>
      <c r="K20" s="113">
        <f>'6B'!K21*100/'7B'!$C$20</f>
        <v>0</v>
      </c>
      <c r="L20" s="113">
        <f>'6B'!L21*100/'7B'!$C$20</f>
        <v>0</v>
      </c>
      <c r="M20" s="113">
        <f>'6B'!M21*100/'7B'!$C$20</f>
        <v>1.0526315789473684</v>
      </c>
      <c r="N20" s="113">
        <f>'6B'!N21*100/'7B'!$C$20</f>
        <v>0</v>
      </c>
      <c r="O20" s="113">
        <f>'6B'!O21*100/'7B'!$C$20</f>
        <v>0</v>
      </c>
    </row>
    <row r="21" spans="1:15" s="106" customFormat="1" ht="12.75">
      <c r="A21" s="87">
        <v>15</v>
      </c>
      <c r="B21" s="88" t="s">
        <v>133</v>
      </c>
      <c r="C21" s="63">
        <f>'6B'!C22</f>
        <v>0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</row>
    <row r="22" spans="1:15" s="106" customFormat="1" ht="12.75">
      <c r="A22" s="87">
        <v>16</v>
      </c>
      <c r="B22" s="88" t="s">
        <v>134</v>
      </c>
      <c r="C22" s="63">
        <f>'6B'!C23</f>
        <v>0</v>
      </c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</row>
    <row r="23" spans="1:15" s="106" customFormat="1" ht="12.75">
      <c r="A23" s="87">
        <v>17</v>
      </c>
      <c r="B23" s="88" t="s">
        <v>135</v>
      </c>
      <c r="C23" s="63">
        <f>'6B'!C24</f>
        <v>138</v>
      </c>
      <c r="D23" s="113">
        <f>'6B'!D24*100/'7B'!$C$23</f>
        <v>73.188405797101453</v>
      </c>
      <c r="E23" s="113">
        <f>'6B'!E24*100/'7B'!$C$23</f>
        <v>103.62318840579709</v>
      </c>
      <c r="F23" s="113">
        <f>'6B'!F24*100/'7B'!$C$23</f>
        <v>0</v>
      </c>
      <c r="G23" s="113">
        <f>'6B'!G24*100/'7B'!$C$23</f>
        <v>143.47826086956522</v>
      </c>
      <c r="H23" s="113">
        <f>'6B'!H24*100/'7B'!$C$23</f>
        <v>3.6231884057971016</v>
      </c>
      <c r="I23" s="113">
        <f>'6B'!I24*100/'7B'!$C$23</f>
        <v>12.318840579710145</v>
      </c>
      <c r="J23" s="113">
        <f>'6B'!J24*100/'7B'!$C$23</f>
        <v>2.8985507246376812</v>
      </c>
      <c r="K23" s="113">
        <f>'6B'!K24*100/'7B'!$C$23</f>
        <v>2.8985507246376812</v>
      </c>
      <c r="L23" s="113">
        <f>'6B'!L24*100/'7B'!$C$23</f>
        <v>0</v>
      </c>
      <c r="M23" s="113">
        <f>'6B'!M24*100/'7B'!$C$23</f>
        <v>0</v>
      </c>
      <c r="N23" s="113">
        <f>'6B'!N24*100/'7B'!$C$23</f>
        <v>11.594202898550725</v>
      </c>
      <c r="O23" s="113">
        <f>'6B'!O24*100/'7B'!$C$23</f>
        <v>0</v>
      </c>
    </row>
    <row r="24" spans="1:15" s="106" customFormat="1" ht="12.75">
      <c r="A24" s="87">
        <v>18</v>
      </c>
      <c r="B24" s="88" t="s">
        <v>136</v>
      </c>
      <c r="C24" s="63">
        <f>'6B'!C25</f>
        <v>0</v>
      </c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</row>
    <row r="25" spans="1:15" s="106" customFormat="1" ht="12.75">
      <c r="A25" s="87">
        <v>19</v>
      </c>
      <c r="B25" s="88" t="s">
        <v>137</v>
      </c>
      <c r="C25" s="63">
        <f>'6B'!C26</f>
        <v>0</v>
      </c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</row>
    <row r="26" spans="1:15" s="106" customFormat="1" ht="12.75">
      <c r="A26" s="87">
        <v>20</v>
      </c>
      <c r="B26" s="88" t="s">
        <v>138</v>
      </c>
      <c r="C26" s="63">
        <f>'6B'!C27</f>
        <v>184</v>
      </c>
      <c r="D26" s="113">
        <f>'6B'!D27*100/'7B'!$C$26</f>
        <v>8.1521739130434785</v>
      </c>
      <c r="E26" s="113">
        <f>'6B'!E27*100/'7B'!$C$26</f>
        <v>8.695652173913043</v>
      </c>
      <c r="F26" s="113">
        <f>'6B'!F27*100/'7B'!$C$26</f>
        <v>7.0652173913043477</v>
      </c>
      <c r="G26" s="113">
        <f>'6B'!G27*100/'7B'!$C$26</f>
        <v>94.021739130434781</v>
      </c>
      <c r="H26" s="113">
        <f>'6B'!H27*100/'7B'!$C$26</f>
        <v>0</v>
      </c>
      <c r="I26" s="113">
        <f>'6B'!I27*100/'7B'!$C$26</f>
        <v>0</v>
      </c>
      <c r="J26" s="113">
        <f>'6B'!J27*100/'7B'!$C$26</f>
        <v>0</v>
      </c>
      <c r="K26" s="113">
        <f>'6B'!K27*100/'7B'!$C$26</f>
        <v>0</v>
      </c>
      <c r="L26" s="113">
        <f>'6B'!L27*100/'7B'!$C$26</f>
        <v>0</v>
      </c>
      <c r="M26" s="113">
        <f>'6B'!M27*100/'7B'!$C$26</f>
        <v>0</v>
      </c>
      <c r="N26" s="113">
        <f>'6B'!N27*100/'7B'!$C$26</f>
        <v>0</v>
      </c>
      <c r="O26" s="113">
        <f>'6B'!O27*100/'7B'!$C$26</f>
        <v>0</v>
      </c>
    </row>
    <row r="27" spans="1:15" s="106" customFormat="1" ht="12.75">
      <c r="A27" s="87">
        <v>21</v>
      </c>
      <c r="B27" s="88" t="s">
        <v>139</v>
      </c>
      <c r="C27" s="63">
        <f>'6B'!C28</f>
        <v>0</v>
      </c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</row>
    <row r="28" spans="1:15" s="106" customFormat="1" ht="12.75">
      <c r="A28" s="87">
        <v>22</v>
      </c>
      <c r="B28" s="88" t="s">
        <v>140</v>
      </c>
      <c r="C28" s="63">
        <f>'6B'!C29</f>
        <v>162</v>
      </c>
      <c r="D28" s="113">
        <f>'6B'!D29*100/'7B'!$C$28</f>
        <v>0</v>
      </c>
      <c r="E28" s="113">
        <f>'6B'!E29*100/'7B'!$C$28</f>
        <v>0</v>
      </c>
      <c r="F28" s="113">
        <f>'6B'!F29*100/'7B'!$C$28</f>
        <v>0</v>
      </c>
      <c r="G28" s="113">
        <f>'6B'!G29*100/'7B'!$C$28</f>
        <v>100</v>
      </c>
      <c r="H28" s="113">
        <f>'6B'!H29*100/'7B'!$C$28</f>
        <v>0</v>
      </c>
      <c r="I28" s="113">
        <f>'6B'!I29*100/'7B'!$C$28</f>
        <v>0</v>
      </c>
      <c r="J28" s="113">
        <f>'6B'!J29*100/'7B'!$C$28</f>
        <v>0</v>
      </c>
      <c r="K28" s="113">
        <f>'6B'!K29*100/'7B'!$C$28</f>
        <v>0</v>
      </c>
      <c r="L28" s="113">
        <f>'6B'!L29*100/'7B'!$C$28</f>
        <v>0</v>
      </c>
      <c r="M28" s="113">
        <f>'6B'!M29*100/'7B'!$C$28</f>
        <v>0</v>
      </c>
      <c r="N28" s="113">
        <f>'6B'!N29*100/'7B'!$C$28</f>
        <v>0</v>
      </c>
      <c r="O28" s="113">
        <f>'6B'!O29*100/'7B'!$C$28</f>
        <v>0</v>
      </c>
    </row>
    <row r="29" spans="1:15" s="106" customFormat="1" ht="12.75">
      <c r="A29" s="87">
        <v>23</v>
      </c>
      <c r="B29" s="88" t="s">
        <v>141</v>
      </c>
      <c r="C29" s="63">
        <f>'6B'!C30</f>
        <v>84</v>
      </c>
      <c r="D29" s="113">
        <f>'6B'!D30*100/'7B'!$C$29</f>
        <v>82.142857142857139</v>
      </c>
      <c r="E29" s="113">
        <f>'6B'!E30*100/'7B'!$C$29</f>
        <v>14.285714285714286</v>
      </c>
      <c r="F29" s="113">
        <f>'6B'!F30*100/'7B'!$C$29</f>
        <v>0</v>
      </c>
      <c r="G29" s="113">
        <f>'6B'!G30*100/'7B'!$C$29</f>
        <v>0</v>
      </c>
      <c r="H29" s="113">
        <f>'6B'!H30*100/'7B'!$C$29</f>
        <v>0</v>
      </c>
      <c r="I29" s="113">
        <f>'6B'!I30*100/'7B'!$C$29</f>
        <v>0</v>
      </c>
      <c r="J29" s="113">
        <f>'6B'!J30*100/'7B'!$C$29</f>
        <v>0</v>
      </c>
      <c r="K29" s="113">
        <f>'6B'!K30*100/'7B'!$C$29</f>
        <v>0</v>
      </c>
      <c r="L29" s="113">
        <f>'6B'!L30*100/'7B'!$C$29</f>
        <v>0</v>
      </c>
      <c r="M29" s="113">
        <f>'6B'!M30*100/'7B'!$C$29</f>
        <v>0</v>
      </c>
      <c r="N29" s="113">
        <f>'6B'!N30*100/'7B'!$C$29</f>
        <v>3.5714285714285716</v>
      </c>
      <c r="O29" s="113">
        <f>'6B'!O30*100/'7B'!$C$29</f>
        <v>0</v>
      </c>
    </row>
    <row r="30" spans="1:15" s="106" customFormat="1" ht="12.75">
      <c r="A30" s="87">
        <v>24</v>
      </c>
      <c r="B30" s="88" t="s">
        <v>142</v>
      </c>
      <c r="C30" s="63">
        <f>'6B'!C31</f>
        <v>0</v>
      </c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</row>
    <row r="31" spans="1:15" s="106" customFormat="1" ht="12.75">
      <c r="A31" s="87">
        <v>25</v>
      </c>
      <c r="B31" s="88" t="s">
        <v>143</v>
      </c>
      <c r="C31" s="63">
        <f>'6B'!C32</f>
        <v>24</v>
      </c>
      <c r="D31" s="113">
        <f>'6B'!D32*100/'7B'!$C$31</f>
        <v>100</v>
      </c>
      <c r="E31" s="113">
        <f>'6B'!E32*100/'7B'!$C$31</f>
        <v>70.833333333333329</v>
      </c>
      <c r="F31" s="113">
        <f>'6B'!F32*100/'7B'!$C$31</f>
        <v>0</v>
      </c>
      <c r="G31" s="113">
        <f>'6B'!G32*100/'7B'!$C$31</f>
        <v>100</v>
      </c>
      <c r="H31" s="113">
        <f>'6B'!H32*100/'7B'!$C$31</f>
        <v>0</v>
      </c>
      <c r="I31" s="113">
        <f>'6B'!I32*100/'7B'!$C$31</f>
        <v>0</v>
      </c>
      <c r="J31" s="113">
        <f>'6B'!J32*100/'7B'!$C$31</f>
        <v>0</v>
      </c>
      <c r="K31" s="113">
        <f>'6B'!K32*100/'7B'!$C$31</f>
        <v>0</v>
      </c>
      <c r="L31" s="113">
        <f>'6B'!L32*100/'7B'!$C$31</f>
        <v>0</v>
      </c>
      <c r="M31" s="113">
        <f>'6B'!M32*100/'7B'!$C$31</f>
        <v>0</v>
      </c>
      <c r="N31" s="113">
        <f>'6B'!N32*100/'7B'!$C$31</f>
        <v>100</v>
      </c>
      <c r="O31" s="113">
        <f>'6B'!O32*100/'7B'!$C$31</f>
        <v>100</v>
      </c>
    </row>
    <row r="32" spans="1:15" s="106" customFormat="1" ht="12.75">
      <c r="A32" s="87">
        <v>26</v>
      </c>
      <c r="B32" s="88" t="s">
        <v>144</v>
      </c>
      <c r="C32" s="63">
        <f>'6B'!C33</f>
        <v>12</v>
      </c>
      <c r="D32" s="113">
        <f>'6B'!D33*100/'7B'!$C$32</f>
        <v>66.666666666666671</v>
      </c>
      <c r="E32" s="113">
        <f>'6B'!E33*100/'7B'!$C$32</f>
        <v>91.666666666666671</v>
      </c>
      <c r="F32" s="113">
        <f>'6B'!F33*100/'7B'!$C$32</f>
        <v>0</v>
      </c>
      <c r="G32" s="113">
        <f>'6B'!G33*100/'7B'!$C$32</f>
        <v>100</v>
      </c>
      <c r="H32" s="113">
        <f>'6B'!H33*100/'7B'!$C$32</f>
        <v>100</v>
      </c>
      <c r="I32" s="113">
        <f>'6B'!I33*100/'7B'!$C$32</f>
        <v>25</v>
      </c>
      <c r="J32" s="113">
        <f>'6B'!J33*100/'7B'!$C$32</f>
        <v>0</v>
      </c>
      <c r="K32" s="113">
        <f>'6B'!K33*100/'7B'!$C$32</f>
        <v>0</v>
      </c>
      <c r="L32" s="113">
        <f>'6B'!L33*100/'7B'!$C$32</f>
        <v>0</v>
      </c>
      <c r="M32" s="113">
        <f>'6B'!M33*100/'7B'!$C$32</f>
        <v>0</v>
      </c>
      <c r="N32" s="113">
        <f>'6B'!N33*100/'7B'!$C$32</f>
        <v>8.3333333333333339</v>
      </c>
      <c r="O32" s="113">
        <f>'6B'!O33*100/'7B'!$C$32</f>
        <v>0</v>
      </c>
    </row>
    <row r="33" spans="1:15" s="106" customFormat="1" ht="12.75">
      <c r="A33" s="87">
        <v>27</v>
      </c>
      <c r="B33" s="88" t="s">
        <v>145</v>
      </c>
      <c r="C33" s="63">
        <f>'6B'!C34</f>
        <v>0</v>
      </c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</row>
    <row r="34" spans="1:15" s="106" customFormat="1" ht="12.75">
      <c r="A34" s="87">
        <v>28</v>
      </c>
      <c r="B34" s="88" t="s">
        <v>146</v>
      </c>
      <c r="C34" s="63">
        <f>'6B'!C35</f>
        <v>0</v>
      </c>
      <c r="D34" s="113"/>
      <c r="E34" s="113"/>
      <c r="F34" s="113"/>
      <c r="G34" s="113"/>
      <c r="H34" s="113"/>
      <c r="I34" s="113"/>
      <c r="J34" s="113"/>
      <c r="K34" s="113"/>
      <c r="L34" s="113"/>
      <c r="M34" s="113"/>
      <c r="N34" s="113"/>
      <c r="O34" s="113"/>
    </row>
    <row r="35" spans="1:15" s="106" customFormat="1" ht="12.75">
      <c r="A35" s="87">
        <v>29</v>
      </c>
      <c r="B35" s="88" t="s">
        <v>147</v>
      </c>
      <c r="C35" s="63">
        <f>'6B'!C36</f>
        <v>0</v>
      </c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</row>
    <row r="36" spans="1:15" s="106" customFormat="1" ht="12.75">
      <c r="A36" s="87">
        <v>30</v>
      </c>
      <c r="B36" s="88" t="s">
        <v>148</v>
      </c>
      <c r="C36" s="63">
        <f>'6B'!C37</f>
        <v>0</v>
      </c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</row>
    <row r="37" spans="1:15" s="106" customFormat="1" ht="12.75">
      <c r="A37" s="87">
        <v>31</v>
      </c>
      <c r="B37" s="88" t="s">
        <v>149</v>
      </c>
      <c r="C37" s="63">
        <f>'6B'!C38</f>
        <v>0</v>
      </c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</row>
    <row r="38" spans="1:15" s="106" customFormat="1" ht="12.75">
      <c r="A38" s="87">
        <v>32</v>
      </c>
      <c r="B38" s="88" t="s">
        <v>150</v>
      </c>
      <c r="C38" s="63">
        <f>'6B'!C39</f>
        <v>0</v>
      </c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</row>
    <row r="39" spans="1:15" s="106" customFormat="1" ht="12.75">
      <c r="A39" s="87">
        <v>33</v>
      </c>
      <c r="B39" s="88" t="s">
        <v>151</v>
      </c>
      <c r="C39" s="63">
        <f>'6B'!C40</f>
        <v>0</v>
      </c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</row>
    <row r="40" spans="1:15" s="106" customFormat="1" ht="12.75">
      <c r="A40" s="87">
        <v>34</v>
      </c>
      <c r="B40" s="88" t="s">
        <v>152</v>
      </c>
      <c r="C40" s="63">
        <f>'6B'!C41</f>
        <v>164</v>
      </c>
      <c r="D40" s="113">
        <f>'6B'!D41*100/'7B'!$C$40</f>
        <v>21.951219512195124</v>
      </c>
      <c r="E40" s="113">
        <f>'6B'!E41*100/'7B'!$C$40</f>
        <v>23.170731707317074</v>
      </c>
      <c r="F40" s="113">
        <f>'6B'!F41*100/'7B'!$C$40</f>
        <v>0</v>
      </c>
      <c r="G40" s="113">
        <f>'6B'!G41*100/'7B'!$C$40</f>
        <v>6.0975609756097562</v>
      </c>
      <c r="H40" s="113">
        <f>'6B'!H41*100/'7B'!$C$40</f>
        <v>0</v>
      </c>
      <c r="I40" s="113">
        <f>'6B'!I41*100/'7B'!$C$40</f>
        <v>0</v>
      </c>
      <c r="J40" s="113">
        <f>'6B'!J41*100/'7B'!$C$40</f>
        <v>0</v>
      </c>
      <c r="K40" s="113">
        <f>'6B'!K41*100/'7B'!$C$40</f>
        <v>0</v>
      </c>
      <c r="L40" s="113">
        <f>'6B'!L41*100/'7B'!$C$40</f>
        <v>0</v>
      </c>
      <c r="M40" s="113">
        <f>'6B'!M41*100/'7B'!$C$40</f>
        <v>0</v>
      </c>
      <c r="N40" s="113">
        <f>'6B'!N41*100/'7B'!$C$40</f>
        <v>23.170731707317074</v>
      </c>
      <c r="O40" s="113">
        <f>'6B'!O41*100/'7B'!$C$40</f>
        <v>24.390243902439025</v>
      </c>
    </row>
    <row r="41" spans="1:15" s="106" customFormat="1" ht="12.75">
      <c r="A41" s="87">
        <v>35</v>
      </c>
      <c r="B41" s="88" t="s">
        <v>153</v>
      </c>
      <c r="C41" s="63">
        <f>'6B'!C42</f>
        <v>0</v>
      </c>
      <c r="D41" s="113"/>
      <c r="E41" s="113"/>
      <c r="F41" s="113"/>
      <c r="G41" s="113"/>
      <c r="H41" s="113"/>
      <c r="I41" s="113"/>
      <c r="J41" s="113"/>
      <c r="K41" s="113"/>
      <c r="L41" s="113"/>
      <c r="M41" s="113"/>
      <c r="N41" s="113"/>
      <c r="O41" s="113"/>
    </row>
    <row r="42" spans="1:15" s="106" customFormat="1" ht="12.75">
      <c r="A42" s="87">
        <v>36</v>
      </c>
      <c r="B42" s="88" t="s">
        <v>154</v>
      </c>
      <c r="C42" s="63">
        <f>'6B'!C43</f>
        <v>0</v>
      </c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</row>
    <row r="43" spans="1:15" s="106" customFormat="1" ht="12.75">
      <c r="A43" s="87">
        <v>37</v>
      </c>
      <c r="B43" s="88" t="s">
        <v>155</v>
      </c>
      <c r="C43" s="63">
        <f>'6B'!C44</f>
        <v>49</v>
      </c>
      <c r="D43" s="113">
        <f>'6B'!D44*100/'7B'!$C$43</f>
        <v>0</v>
      </c>
      <c r="E43" s="113">
        <f>'6B'!E44*100/'7B'!$C$43</f>
        <v>0</v>
      </c>
      <c r="F43" s="113">
        <f>'6B'!F44*100/'7B'!$C$43</f>
        <v>0</v>
      </c>
      <c r="G43" s="113">
        <f>'6B'!G44*100/'7B'!$C$43</f>
        <v>100</v>
      </c>
      <c r="H43" s="113">
        <f>'6B'!H44*100/'7B'!$C$43</f>
        <v>0</v>
      </c>
      <c r="I43" s="113">
        <f>'6B'!I44*100/'7B'!$C$43</f>
        <v>0</v>
      </c>
      <c r="J43" s="113">
        <f>'6B'!J44*100/'7B'!$C$43</f>
        <v>0</v>
      </c>
      <c r="K43" s="113">
        <f>'6B'!K44*100/'7B'!$C$43</f>
        <v>0</v>
      </c>
      <c r="L43" s="113">
        <f>'6B'!L44*100/'7B'!$C$43</f>
        <v>0</v>
      </c>
      <c r="M43" s="113">
        <f>'6B'!M44*100/'7B'!$C$43</f>
        <v>0</v>
      </c>
      <c r="N43" s="113">
        <f>'6B'!N44*100/'7B'!$C$43</f>
        <v>0</v>
      </c>
      <c r="O43" s="113">
        <f>'6B'!O44*100/'7B'!$C$43</f>
        <v>0</v>
      </c>
    </row>
    <row r="44" spans="1:15" s="106" customFormat="1" ht="12.75">
      <c r="A44" s="87">
        <v>38</v>
      </c>
      <c r="B44" s="88" t="s">
        <v>156</v>
      </c>
      <c r="C44" s="63">
        <f>'6B'!C45</f>
        <v>60</v>
      </c>
      <c r="D44" s="113">
        <f>'6B'!D45*100/'7B'!$C$44</f>
        <v>43.333333333333336</v>
      </c>
      <c r="E44" s="113">
        <f>'6B'!E45*100/'7B'!$C$44</f>
        <v>18.333333333333332</v>
      </c>
      <c r="F44" s="113">
        <f>'6B'!F45*100/'7B'!$C$44</f>
        <v>0</v>
      </c>
      <c r="G44" s="113">
        <f>'6B'!G45*100/'7B'!$C$44</f>
        <v>26.666666666666668</v>
      </c>
      <c r="H44" s="113">
        <f>'6B'!H45*100/'7B'!$C$44</f>
        <v>1.6666666666666667</v>
      </c>
      <c r="I44" s="113">
        <f>'6B'!I45*100/'7B'!$C$44</f>
        <v>0</v>
      </c>
      <c r="J44" s="113">
        <f>'6B'!J45*100/'7B'!$C$44</f>
        <v>0</v>
      </c>
      <c r="K44" s="113">
        <f>'6B'!K45*100/'7B'!$C$44</f>
        <v>0</v>
      </c>
      <c r="L44" s="113">
        <f>'6B'!L45*100/'7B'!$C$44</f>
        <v>0</v>
      </c>
      <c r="M44" s="113">
        <f>'6B'!M45*100/'7B'!$C$44</f>
        <v>0</v>
      </c>
      <c r="N44" s="113">
        <f>'6B'!N45*100/'7B'!$C$44</f>
        <v>10</v>
      </c>
      <c r="O44" s="113">
        <f>'6B'!O45*100/'7B'!$C$44</f>
        <v>0</v>
      </c>
    </row>
    <row r="45" spans="1:15" s="106" customFormat="1" ht="12.75">
      <c r="A45" s="87">
        <v>39</v>
      </c>
      <c r="B45" s="88" t="s">
        <v>157</v>
      </c>
      <c r="C45" s="63">
        <f>'6B'!C46</f>
        <v>373</v>
      </c>
      <c r="D45" s="113">
        <f>'6B'!D46*100/'7B'!$C$45</f>
        <v>10.455764075067025</v>
      </c>
      <c r="E45" s="113">
        <f>'6B'!E46*100/'7B'!$C$45</f>
        <v>0</v>
      </c>
      <c r="F45" s="113">
        <f>'6B'!F46*100/'7B'!$C$45</f>
        <v>0</v>
      </c>
      <c r="G45" s="113">
        <f>'6B'!G46*100/'7B'!$C$45</f>
        <v>100</v>
      </c>
      <c r="H45" s="113">
        <f>'6B'!H46*100/'7B'!$C$45</f>
        <v>0</v>
      </c>
      <c r="I45" s="113">
        <f>'6B'!I46*100/'7B'!$C$45</f>
        <v>0</v>
      </c>
      <c r="J45" s="113">
        <f>'6B'!J46*100/'7B'!$C$45</f>
        <v>0</v>
      </c>
      <c r="K45" s="113">
        <f>'6B'!K46*100/'7B'!$C$45</f>
        <v>0</v>
      </c>
      <c r="L45" s="113">
        <f>'6B'!L46*100/'7B'!$C$45</f>
        <v>0</v>
      </c>
      <c r="M45" s="113">
        <f>'6B'!M46*100/'7B'!$C$45</f>
        <v>0</v>
      </c>
      <c r="N45" s="113">
        <f>'6B'!N46*100/'7B'!$C$45</f>
        <v>0</v>
      </c>
      <c r="O45" s="113">
        <f>'6B'!O46*100/'7B'!$C$45</f>
        <v>0</v>
      </c>
    </row>
    <row r="46" spans="1:15" s="106" customFormat="1" ht="12.75">
      <c r="A46" s="87">
        <v>40</v>
      </c>
      <c r="B46" s="88" t="s">
        <v>158</v>
      </c>
      <c r="C46" s="63">
        <f>'6B'!C47</f>
        <v>119</v>
      </c>
      <c r="D46" s="113">
        <f>'6B'!D47*100/'7B'!$C$46</f>
        <v>57.142857142857146</v>
      </c>
      <c r="E46" s="113">
        <f>'6B'!E47*100/'7B'!$C$46</f>
        <v>0</v>
      </c>
      <c r="F46" s="113">
        <f>'6B'!F47*100/'7B'!$C$46</f>
        <v>0</v>
      </c>
      <c r="G46" s="113">
        <f>'6B'!G47*100/'7B'!$C$46</f>
        <v>0</v>
      </c>
      <c r="H46" s="113">
        <f>'6B'!H47*100/'7B'!$C$46</f>
        <v>53.781512605042018</v>
      </c>
      <c r="I46" s="113">
        <f>'6B'!I47*100/'7B'!$C$46</f>
        <v>57.142857142857146</v>
      </c>
      <c r="J46" s="113">
        <f>'6B'!J47*100/'7B'!$C$46</f>
        <v>0</v>
      </c>
      <c r="K46" s="113">
        <f>'6B'!K47*100/'7B'!$C$46</f>
        <v>0</v>
      </c>
      <c r="L46" s="113">
        <f>'6B'!L47*100/'7B'!$C$46</f>
        <v>0</v>
      </c>
      <c r="M46" s="113">
        <f>'6B'!M47*100/'7B'!$C$46</f>
        <v>71.428571428571431</v>
      </c>
      <c r="N46" s="113">
        <f>'6B'!N47*100/'7B'!$C$46</f>
        <v>79.831932773109244</v>
      </c>
      <c r="O46" s="113">
        <f>'6B'!O47*100/'7B'!$C$46</f>
        <v>81.512605042016801</v>
      </c>
    </row>
    <row r="47" spans="1:15" s="106" customFormat="1" ht="12.75">
      <c r="A47" s="87">
        <v>41</v>
      </c>
      <c r="B47" s="88" t="s">
        <v>159</v>
      </c>
      <c r="C47" s="63">
        <f>'6B'!C48</f>
        <v>0</v>
      </c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13"/>
      <c r="O47" s="113"/>
    </row>
    <row r="48" spans="1:15" s="106" customFormat="1" ht="12.75">
      <c r="A48" s="87">
        <v>42</v>
      </c>
      <c r="B48" s="88" t="s">
        <v>160</v>
      </c>
      <c r="C48" s="63">
        <f>'6B'!C49</f>
        <v>0</v>
      </c>
      <c r="D48" s="113"/>
      <c r="E48" s="113"/>
      <c r="F48" s="113"/>
      <c r="G48" s="113"/>
      <c r="H48" s="113"/>
      <c r="I48" s="113"/>
      <c r="J48" s="113"/>
      <c r="K48" s="113"/>
      <c r="L48" s="113"/>
      <c r="M48" s="113"/>
      <c r="N48" s="113"/>
      <c r="O48" s="113"/>
    </row>
    <row r="49" spans="1:15" s="106" customFormat="1" ht="12.75">
      <c r="A49" s="87">
        <v>43</v>
      </c>
      <c r="B49" s="88" t="s">
        <v>161</v>
      </c>
      <c r="C49" s="63">
        <f>'6B'!C50</f>
        <v>0</v>
      </c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</row>
    <row r="50" spans="1:15" s="106" customFormat="1" ht="12.75">
      <c r="A50" s="87">
        <v>44</v>
      </c>
      <c r="B50" s="88" t="s">
        <v>162</v>
      </c>
      <c r="C50" s="63">
        <f>'6B'!C51</f>
        <v>116</v>
      </c>
      <c r="D50" s="113">
        <f>'6B'!E51*100/'7B'!$C$50</f>
        <v>100</v>
      </c>
      <c r="E50" s="113">
        <f>'6B'!F51*100/'7B'!$C$50</f>
        <v>0</v>
      </c>
      <c r="F50" s="113">
        <f>'6B'!F51*100/'7B'!$C$50</f>
        <v>0</v>
      </c>
      <c r="G50" s="113">
        <f>'6B'!G51*100/'7B'!$C$50</f>
        <v>100</v>
      </c>
      <c r="H50" s="113">
        <f>'6B'!H51*100/'7B'!$C$50</f>
        <v>0</v>
      </c>
      <c r="I50" s="113">
        <f>'6B'!I51*100/'7B'!$C$50</f>
        <v>100</v>
      </c>
      <c r="J50" s="113">
        <f>'6B'!J51*100/'7B'!$C$50</f>
        <v>100</v>
      </c>
      <c r="K50" s="113">
        <f>'6B'!K51*100/'7B'!$C$50</f>
        <v>100</v>
      </c>
      <c r="L50" s="113">
        <f>'6B'!L51*100/'7B'!$C$50</f>
        <v>0</v>
      </c>
      <c r="M50" s="113">
        <f>'6B'!M51*100/'7B'!$C$50</f>
        <v>0</v>
      </c>
      <c r="N50" s="113">
        <f>'6B'!N51*100/'7B'!$C$50</f>
        <v>0</v>
      </c>
      <c r="O50" s="113">
        <f>'6B'!O51*100/'7B'!$C$50</f>
        <v>0</v>
      </c>
    </row>
    <row r="51" spans="1:15" s="106" customFormat="1" ht="12.75">
      <c r="A51" s="87">
        <v>45</v>
      </c>
      <c r="B51" s="88" t="s">
        <v>163</v>
      </c>
      <c r="C51" s="63">
        <f>'6B'!C52</f>
        <v>10</v>
      </c>
      <c r="D51" s="113">
        <f>'6B'!E52*100/'7B'!$C$51</f>
        <v>100</v>
      </c>
      <c r="E51" s="113">
        <f>'6B'!F52*100/'7B'!$C$51</f>
        <v>0</v>
      </c>
      <c r="F51" s="113">
        <f>'6B'!G52*100/'7B'!$C$51</f>
        <v>0</v>
      </c>
      <c r="G51" s="113">
        <f>'6B'!H52*100/'7B'!$C$51</f>
        <v>0</v>
      </c>
      <c r="H51" s="113">
        <f>'6B'!I52*100/'7B'!$C$51</f>
        <v>0</v>
      </c>
      <c r="I51" s="113">
        <f>'6B'!J52*100/'7B'!$C$51</f>
        <v>0</v>
      </c>
      <c r="J51" s="113">
        <f>'6B'!K52*100/'7B'!$C$51</f>
        <v>0</v>
      </c>
      <c r="K51" s="113">
        <f>'6B'!L52*100/'7B'!$C$51</f>
        <v>0</v>
      </c>
      <c r="L51" s="113">
        <f>'6B'!M52*100/'7B'!$C$51</f>
        <v>0</v>
      </c>
      <c r="M51" s="113">
        <f>'6B'!N52*100/'7B'!$C$51</f>
        <v>30</v>
      </c>
      <c r="N51" s="113">
        <f>'6B'!O52*100/'7B'!$C$51</f>
        <v>0</v>
      </c>
      <c r="O51" s="113">
        <f>'6B'!P52*100/'7B'!$C$51</f>
        <v>0</v>
      </c>
    </row>
    <row r="52" spans="1:15" s="106" customFormat="1" ht="12.75">
      <c r="A52" s="87">
        <v>46</v>
      </c>
      <c r="B52" s="88" t="s">
        <v>164</v>
      </c>
      <c r="C52" s="63">
        <f>'6B'!C53</f>
        <v>0</v>
      </c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</row>
    <row r="53" spans="1:15" s="106" customFormat="1" ht="12.75">
      <c r="A53" s="87">
        <v>47</v>
      </c>
      <c r="B53" s="88" t="s">
        <v>165</v>
      </c>
      <c r="C53" s="63">
        <f>'6B'!C54</f>
        <v>18</v>
      </c>
      <c r="D53" s="113">
        <f>'6B'!D54*100/'7B'!$C$53</f>
        <v>27.777777777777779</v>
      </c>
      <c r="E53" s="113">
        <f>'6B'!E54*100/'7B'!$C$53</f>
        <v>16.666666666666668</v>
      </c>
      <c r="F53" s="113">
        <f>'6B'!F54*100/'7B'!$C$53</f>
        <v>0</v>
      </c>
      <c r="G53" s="113">
        <f>'6B'!G54*100/'7B'!$C$53</f>
        <v>0</v>
      </c>
      <c r="H53" s="113">
        <f>'6B'!H54*100/'7B'!$C$53</f>
        <v>0</v>
      </c>
      <c r="I53" s="113">
        <f>'6B'!I54*100/'7B'!$C$53</f>
        <v>0</v>
      </c>
      <c r="J53" s="113">
        <f>'6B'!J54*100/'7B'!$C$53</f>
        <v>16.666666666666668</v>
      </c>
      <c r="K53" s="113">
        <f>'6B'!K54*100/'7B'!$C$53</f>
        <v>5.5555555555555554</v>
      </c>
      <c r="L53" s="113">
        <f>'6B'!L54*100/'7B'!$C$53</f>
        <v>5.5555555555555554</v>
      </c>
      <c r="M53" s="113">
        <f>'6B'!M54*100/'7B'!$C$53</f>
        <v>5.5555555555555554</v>
      </c>
      <c r="N53" s="113">
        <f>'6B'!N54*100/'7B'!$C$53</f>
        <v>11.111111111111111</v>
      </c>
      <c r="O53" s="113">
        <f>'6B'!O54*100/'7B'!$C$53</f>
        <v>11.111111111111111</v>
      </c>
    </row>
    <row r="54" spans="1:15" s="106" customFormat="1" ht="12.75">
      <c r="A54" s="87">
        <v>48</v>
      </c>
      <c r="B54" s="88" t="s">
        <v>166</v>
      </c>
      <c r="C54" s="63">
        <f>'6B'!C55</f>
        <v>0</v>
      </c>
      <c r="D54" s="113"/>
      <c r="E54" s="113"/>
      <c r="F54" s="113"/>
      <c r="G54" s="113"/>
      <c r="H54" s="113"/>
      <c r="I54" s="113"/>
      <c r="J54" s="113"/>
      <c r="K54" s="113"/>
      <c r="L54" s="113"/>
      <c r="M54" s="113"/>
      <c r="N54" s="113"/>
      <c r="O54" s="113"/>
    </row>
    <row r="55" spans="1:15" s="106" customFormat="1" ht="12.75">
      <c r="A55" s="87">
        <v>49</v>
      </c>
      <c r="B55" s="88" t="s">
        <v>167</v>
      </c>
      <c r="C55" s="63">
        <f>'6B'!C56</f>
        <v>307</v>
      </c>
      <c r="D55" s="113">
        <f>'6B'!D56*100/'7B'!$C$55</f>
        <v>100</v>
      </c>
      <c r="E55" s="113">
        <f>'6B'!E56*100/'7B'!$C$55</f>
        <v>0</v>
      </c>
      <c r="F55" s="113">
        <f>'6B'!F56*100/'7B'!$C$55</f>
        <v>0</v>
      </c>
      <c r="G55" s="113">
        <f>'6B'!G56*100/'7B'!$C$55</f>
        <v>100</v>
      </c>
      <c r="H55" s="113">
        <f>'6B'!H56*100/'7B'!$C$55</f>
        <v>0</v>
      </c>
      <c r="I55" s="113">
        <f>'6B'!I56*100/'7B'!$C$55</f>
        <v>0</v>
      </c>
      <c r="J55" s="113">
        <f>'6B'!J56*100/'7B'!$C$55</f>
        <v>0</v>
      </c>
      <c r="K55" s="113">
        <f>'6B'!K56*100/'7B'!$C$55</f>
        <v>0</v>
      </c>
      <c r="L55" s="113">
        <f>'6B'!L56*100/'7B'!$C$55</f>
        <v>0</v>
      </c>
      <c r="M55" s="113">
        <f>'6B'!M56*100/'7B'!$C$55</f>
        <v>0</v>
      </c>
      <c r="N55" s="113">
        <f>'6B'!N56*100/'7B'!$C$55</f>
        <v>0</v>
      </c>
      <c r="O55" s="113">
        <f>'6B'!O56*100/'7B'!$C$55</f>
        <v>0</v>
      </c>
    </row>
    <row r="56" spans="1:15" s="106" customFormat="1" ht="12.75">
      <c r="A56" s="87">
        <v>50</v>
      </c>
      <c r="B56" s="88" t="s">
        <v>168</v>
      </c>
      <c r="C56" s="63">
        <f>'6B'!C57</f>
        <v>14</v>
      </c>
      <c r="D56" s="113">
        <f>'6B'!D57*100/'7B'!$C$56</f>
        <v>50</v>
      </c>
      <c r="E56" s="113">
        <f>'6B'!E57*100/'7B'!$C$56</f>
        <v>21.428571428571427</v>
      </c>
      <c r="F56" s="113">
        <f>'6B'!F57*100/'7B'!$C$56</f>
        <v>0</v>
      </c>
      <c r="G56" s="113">
        <f>'6B'!G57*100/'7B'!$C$56</f>
        <v>0</v>
      </c>
      <c r="H56" s="113">
        <f>'6B'!H57*100/'7B'!$C$56</f>
        <v>0</v>
      </c>
      <c r="I56" s="113">
        <f>'6B'!I57*100/'7B'!$C$56</f>
        <v>14.285714285714286</v>
      </c>
      <c r="J56" s="113">
        <f>'6B'!J57*100/'7B'!$C$56</f>
        <v>0</v>
      </c>
      <c r="K56" s="113">
        <f>'6B'!K57*100/'7B'!$C$56</f>
        <v>0</v>
      </c>
      <c r="L56" s="113">
        <f>'6B'!L57*100/'7B'!$C$56</f>
        <v>0</v>
      </c>
      <c r="M56" s="113">
        <f>'6B'!M57*100/'7B'!$C$56</f>
        <v>0</v>
      </c>
      <c r="N56" s="113">
        <f>'6B'!N57*100/'7B'!$C$56</f>
        <v>7.1428571428571432</v>
      </c>
      <c r="O56" s="113">
        <f>'6B'!O57*100/'7B'!$C$56</f>
        <v>0</v>
      </c>
    </row>
    <row r="57" spans="1:15" s="106" customFormat="1" ht="12.75">
      <c r="A57" s="87">
        <v>51</v>
      </c>
      <c r="B57" s="88" t="s">
        <v>169</v>
      </c>
      <c r="C57" s="63">
        <f>'6B'!C58</f>
        <v>0</v>
      </c>
      <c r="D57" s="113"/>
      <c r="E57" s="113"/>
      <c r="F57" s="113"/>
      <c r="G57" s="113"/>
      <c r="H57" s="113"/>
      <c r="I57" s="113"/>
      <c r="J57" s="113"/>
      <c r="K57" s="113"/>
      <c r="L57" s="113"/>
      <c r="M57" s="113"/>
      <c r="N57" s="113"/>
      <c r="O57" s="113"/>
    </row>
    <row r="58" spans="1:15" s="106" customFormat="1" ht="12.75">
      <c r="A58" s="87">
        <v>52</v>
      </c>
      <c r="B58" s="88" t="s">
        <v>170</v>
      </c>
      <c r="C58" s="63">
        <f>'6B'!C59</f>
        <v>0</v>
      </c>
      <c r="D58" s="113"/>
      <c r="E58" s="113"/>
      <c r="F58" s="113"/>
      <c r="G58" s="113"/>
      <c r="H58" s="113"/>
      <c r="I58" s="113"/>
      <c r="J58" s="113"/>
      <c r="K58" s="113"/>
      <c r="L58" s="113"/>
      <c r="M58" s="113"/>
      <c r="N58" s="113"/>
      <c r="O58" s="113"/>
    </row>
    <row r="59" spans="1:15" s="106" customFormat="1" ht="12.75">
      <c r="A59" s="87">
        <v>53</v>
      </c>
      <c r="B59" s="88" t="s">
        <v>171</v>
      </c>
      <c r="C59" s="63">
        <f>'6B'!C60</f>
        <v>0</v>
      </c>
      <c r="D59" s="113"/>
      <c r="E59" s="113"/>
      <c r="F59" s="113"/>
      <c r="G59" s="113"/>
      <c r="H59" s="113"/>
      <c r="I59" s="113"/>
      <c r="J59" s="113"/>
      <c r="K59" s="113"/>
      <c r="L59" s="113"/>
      <c r="M59" s="113"/>
      <c r="N59" s="113"/>
      <c r="O59" s="113"/>
    </row>
    <row r="60" spans="1:15" s="106" customFormat="1" ht="12.75">
      <c r="A60" s="87">
        <v>54</v>
      </c>
      <c r="B60" s="88" t="s">
        <v>172</v>
      </c>
      <c r="C60" s="63">
        <f>'6B'!C61</f>
        <v>659</v>
      </c>
      <c r="D60" s="113">
        <f>'6B'!D61*100/'7B'!$C$60</f>
        <v>33.080424886191196</v>
      </c>
      <c r="E60" s="113">
        <f>'6B'!E61*100/'7B'!$C$60</f>
        <v>13.808801213960546</v>
      </c>
      <c r="F60" s="113">
        <f>'6B'!F61*100/'7B'!$C$60</f>
        <v>0</v>
      </c>
      <c r="G60" s="113">
        <f>'6B'!G61*100/'7B'!$C$60</f>
        <v>45.675265553869501</v>
      </c>
      <c r="H60" s="113">
        <f>'6B'!H61*100/'7B'!$C$60</f>
        <v>0</v>
      </c>
      <c r="I60" s="113">
        <f>'6B'!I61*100/'7B'!$C$60</f>
        <v>0</v>
      </c>
      <c r="J60" s="113">
        <f>'6B'!J61*100/'7B'!$C$60</f>
        <v>0</v>
      </c>
      <c r="K60" s="113">
        <f>'6B'!K61*100/'7B'!$C$60</f>
        <v>2.5796661608497722</v>
      </c>
      <c r="L60" s="113">
        <f>'6B'!L61*100/'7B'!$C$60</f>
        <v>0</v>
      </c>
      <c r="M60" s="113">
        <f>'6B'!M61*100/'7B'!$C$60</f>
        <v>1.9726858877086495</v>
      </c>
      <c r="N60" s="113">
        <f>'6B'!N61*100/'7B'!$C$60</f>
        <v>2.8831562974203337</v>
      </c>
      <c r="O60" s="113">
        <f>'6B'!O61*100/'7B'!$C$60</f>
        <v>0</v>
      </c>
    </row>
    <row r="61" spans="1:15" s="106" customFormat="1" ht="12.75">
      <c r="A61" s="87">
        <v>55</v>
      </c>
      <c r="B61" s="88" t="s">
        <v>173</v>
      </c>
      <c r="C61" s="63">
        <f>'6B'!C62</f>
        <v>0</v>
      </c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</row>
    <row r="62" spans="1:15" s="106" customFormat="1" ht="12.75">
      <c r="A62" s="87">
        <v>56</v>
      </c>
      <c r="B62" s="88" t="s">
        <v>174</v>
      </c>
      <c r="C62" s="63">
        <f>'6B'!C63</f>
        <v>0</v>
      </c>
      <c r="D62" s="113"/>
      <c r="E62" s="113"/>
      <c r="F62" s="113"/>
      <c r="G62" s="113"/>
      <c r="H62" s="113"/>
      <c r="I62" s="113"/>
      <c r="J62" s="113"/>
      <c r="K62" s="113"/>
      <c r="L62" s="113"/>
      <c r="M62" s="113"/>
      <c r="N62" s="113"/>
      <c r="O62" s="113"/>
    </row>
    <row r="63" spans="1:15" s="106" customFormat="1" ht="12.75">
      <c r="A63" s="87">
        <v>57</v>
      </c>
      <c r="B63" s="88" t="s">
        <v>175</v>
      </c>
      <c r="C63" s="63">
        <f>'6B'!C64</f>
        <v>146</v>
      </c>
      <c r="D63" s="113">
        <f>'6B'!D64*100/'7B'!$C$63</f>
        <v>39.041095890410958</v>
      </c>
      <c r="E63" s="113">
        <f>'6B'!E64*100/'7B'!$C$63</f>
        <v>17.123287671232877</v>
      </c>
      <c r="F63" s="113">
        <f>'6B'!F64*100/'7B'!$C$63</f>
        <v>0</v>
      </c>
      <c r="G63" s="113">
        <f>'6B'!G64*100/'7B'!$C$63</f>
        <v>0</v>
      </c>
      <c r="H63" s="113">
        <f>'6B'!H64*100/'7B'!$C$63</f>
        <v>9.5890410958904102</v>
      </c>
      <c r="I63" s="113">
        <f>'6B'!I64*100/'7B'!$C$63</f>
        <v>2.7397260273972601</v>
      </c>
      <c r="J63" s="113">
        <f>'6B'!J64*100/'7B'!$C$63</f>
        <v>23.287671232876711</v>
      </c>
      <c r="K63" s="113">
        <f>'6B'!K64*100/'7B'!$C$63</f>
        <v>0</v>
      </c>
      <c r="L63" s="113">
        <f>'6B'!L64*100/'7B'!$C$63</f>
        <v>0</v>
      </c>
      <c r="M63" s="113">
        <f>'6B'!M64*100/'7B'!$C$63</f>
        <v>0</v>
      </c>
      <c r="N63" s="113">
        <f>'6B'!N64*100/'7B'!$C$63</f>
        <v>8.2191780821917817</v>
      </c>
      <c r="O63" s="113">
        <f>'6B'!O64*100/'7B'!$C$63</f>
        <v>0</v>
      </c>
    </row>
    <row r="64" spans="1:15" s="106" customFormat="1" ht="12.75">
      <c r="A64" s="87">
        <v>58</v>
      </c>
      <c r="B64" s="88" t="s">
        <v>176</v>
      </c>
      <c r="C64" s="63">
        <f>'6B'!C65</f>
        <v>0</v>
      </c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</row>
    <row r="65" spans="1:15" s="106" customFormat="1" ht="12.75">
      <c r="A65" s="87">
        <v>59</v>
      </c>
      <c r="B65" s="88" t="s">
        <v>177</v>
      </c>
      <c r="C65" s="63">
        <f>'6B'!C66</f>
        <v>0</v>
      </c>
      <c r="D65" s="113"/>
      <c r="E65" s="113"/>
      <c r="F65" s="113"/>
      <c r="G65" s="113"/>
      <c r="H65" s="113"/>
      <c r="I65" s="113"/>
      <c r="J65" s="113"/>
      <c r="K65" s="113"/>
      <c r="L65" s="113"/>
      <c r="M65" s="113"/>
      <c r="N65" s="113"/>
      <c r="O65" s="113"/>
    </row>
    <row r="66" spans="1:15" s="106" customFormat="1" ht="12.75">
      <c r="A66" s="87">
        <v>60</v>
      </c>
      <c r="B66" s="88" t="s">
        <v>178</v>
      </c>
      <c r="C66" s="63">
        <f>'6B'!C67</f>
        <v>82</v>
      </c>
      <c r="D66" s="113">
        <f>'6B'!D67*100/'7B'!$C$66</f>
        <v>31.707317073170731</v>
      </c>
      <c r="E66" s="113">
        <f>'6B'!E67*100/'7B'!$C$66</f>
        <v>32.926829268292686</v>
      </c>
      <c r="F66" s="113">
        <f>'6B'!F67*100/'7B'!$C$66</f>
        <v>0</v>
      </c>
      <c r="G66" s="113">
        <f>'6B'!G67*100/'7B'!$C$66</f>
        <v>1.2195121951219512</v>
      </c>
      <c r="H66" s="113">
        <f>'6B'!H67*100/'7B'!$C$66</f>
        <v>20.73170731707317</v>
      </c>
      <c r="I66" s="113">
        <f>'6B'!I67*100/'7B'!$C$66</f>
        <v>0</v>
      </c>
      <c r="J66" s="113">
        <f>'6B'!J67*100/'7B'!$C$66</f>
        <v>8.536585365853659</v>
      </c>
      <c r="K66" s="113">
        <f>'6B'!K67*100/'7B'!$C$66</f>
        <v>1.2195121951219512</v>
      </c>
      <c r="L66" s="113">
        <f>'6B'!L67*100/'7B'!$C$66</f>
        <v>0</v>
      </c>
      <c r="M66" s="113">
        <f>'6B'!M67*100/'7B'!$C$66</f>
        <v>0</v>
      </c>
      <c r="N66" s="113">
        <f>'6B'!N67*100/'7B'!$C$66</f>
        <v>6.0975609756097562</v>
      </c>
      <c r="O66" s="113">
        <f>'6B'!O67*100/'7B'!$C$66</f>
        <v>0</v>
      </c>
    </row>
    <row r="67" spans="1:15" s="106" customFormat="1" ht="12.75">
      <c r="A67" s="87">
        <v>61</v>
      </c>
      <c r="B67" s="88" t="s">
        <v>179</v>
      </c>
      <c r="C67" s="63">
        <f>'6B'!C68</f>
        <v>0</v>
      </c>
      <c r="D67" s="113"/>
      <c r="E67" s="113"/>
      <c r="F67" s="113"/>
      <c r="G67" s="113"/>
      <c r="H67" s="113"/>
      <c r="I67" s="113"/>
      <c r="J67" s="113"/>
      <c r="K67" s="113"/>
      <c r="L67" s="113"/>
      <c r="M67" s="113"/>
      <c r="N67" s="113"/>
      <c r="O67" s="113"/>
    </row>
    <row r="68" spans="1:15" s="106" customFormat="1" ht="12.75">
      <c r="A68" s="87">
        <v>62</v>
      </c>
      <c r="B68" s="88" t="s">
        <v>180</v>
      </c>
      <c r="C68" s="63">
        <f>'6B'!C69</f>
        <v>116</v>
      </c>
      <c r="D68" s="113">
        <f>'6B'!D69*100/'7B'!$C$68</f>
        <v>2.5862068965517242</v>
      </c>
      <c r="E68" s="113">
        <f>'6B'!E69*100/'7B'!$C$68</f>
        <v>5.1724137931034484</v>
      </c>
      <c r="F68" s="113">
        <f>'6B'!F69*100/'7B'!$C$68</f>
        <v>0</v>
      </c>
      <c r="G68" s="113">
        <f>'6B'!G69*100/'7B'!$C$68</f>
        <v>92.241379310344826</v>
      </c>
      <c r="H68" s="113">
        <f>'6B'!H69*100/'7B'!$C$68</f>
        <v>0</v>
      </c>
      <c r="I68" s="113">
        <f>'6B'!I69*100/'7B'!$C$68</f>
        <v>0</v>
      </c>
      <c r="J68" s="113">
        <f>'6B'!J69*100/'7B'!$C$68</f>
        <v>0</v>
      </c>
      <c r="K68" s="113">
        <f>'6B'!K69*100/'7B'!$C$68</f>
        <v>0</v>
      </c>
      <c r="L68" s="113">
        <f>'6B'!L69*100/'7B'!$C$68</f>
        <v>0</v>
      </c>
      <c r="M68" s="113">
        <f>'6B'!M69*100/'7B'!$C$68</f>
        <v>0</v>
      </c>
      <c r="N68" s="113">
        <f>'6B'!N69*100/'7B'!$C$68</f>
        <v>0</v>
      </c>
      <c r="O68" s="113">
        <f>'6B'!O69*100/'7B'!$C$68</f>
        <v>0</v>
      </c>
    </row>
    <row r="69" spans="1:15" s="106" customFormat="1" ht="12.75">
      <c r="A69" s="87">
        <v>63</v>
      </c>
      <c r="B69" s="88" t="s">
        <v>181</v>
      </c>
      <c r="C69" s="63">
        <f>'6B'!C70</f>
        <v>156</v>
      </c>
      <c r="D69" s="113">
        <f>'6B'!D70*100/'7B'!$C$69</f>
        <v>0</v>
      </c>
      <c r="E69" s="113">
        <f>'6B'!E70*100/'7B'!$C$69</f>
        <v>0</v>
      </c>
      <c r="F69" s="113">
        <f>'6B'!F70*100/'7B'!$C$69</f>
        <v>0</v>
      </c>
      <c r="G69" s="113">
        <f>'6B'!G70*100/'7B'!$C$69</f>
        <v>100</v>
      </c>
      <c r="H69" s="113">
        <f>'6B'!H70*100/'7B'!$C$69</f>
        <v>0</v>
      </c>
      <c r="I69" s="113">
        <f>'6B'!I70*100/'7B'!$C$69</f>
        <v>0</v>
      </c>
      <c r="J69" s="113">
        <f>'6B'!J70*100/'7B'!$C$69</f>
        <v>0</v>
      </c>
      <c r="K69" s="113">
        <f>'6B'!K70*100/'7B'!$C$69</f>
        <v>0</v>
      </c>
      <c r="L69" s="113">
        <f>'6B'!L70*100/'7B'!$C$69</f>
        <v>0</v>
      </c>
      <c r="M69" s="113">
        <f>'6B'!M70*100/'7B'!$C$69</f>
        <v>0</v>
      </c>
      <c r="N69" s="113">
        <f>'6B'!N70*100/'7B'!$C$69</f>
        <v>0</v>
      </c>
      <c r="O69" s="113">
        <f>'6B'!O70*100/'7B'!$C$69</f>
        <v>0</v>
      </c>
    </row>
    <row r="70" spans="1:15" s="106" customFormat="1" ht="12.75">
      <c r="A70" s="87">
        <v>64</v>
      </c>
      <c r="B70" s="88" t="s">
        <v>182</v>
      </c>
      <c r="C70" s="63">
        <f>'6B'!C71</f>
        <v>92</v>
      </c>
      <c r="D70" s="113">
        <f>'6B'!D71*100/'7B'!$C$70</f>
        <v>41.304347826086953</v>
      </c>
      <c r="E70" s="113">
        <f>'6B'!E71*100/'7B'!$C$70</f>
        <v>38.043478260869563</v>
      </c>
      <c r="F70" s="113">
        <f>'6B'!F71*100/'7B'!$C$70</f>
        <v>0</v>
      </c>
      <c r="G70" s="113">
        <f>'6B'!G71*100/'7B'!$C$70</f>
        <v>4.3478260869565215</v>
      </c>
      <c r="H70" s="113">
        <f>'6B'!H71*100/'7B'!$C$70</f>
        <v>6.5217391304347823</v>
      </c>
      <c r="I70" s="113">
        <f>'6B'!I71*100/'7B'!$C$70</f>
        <v>0</v>
      </c>
      <c r="J70" s="113">
        <f>'6B'!J71*100/'7B'!$C$70</f>
        <v>1.0869565217391304</v>
      </c>
      <c r="K70" s="113">
        <f>'6B'!K71*100/'7B'!$C$70</f>
        <v>0</v>
      </c>
      <c r="L70" s="113">
        <f>'6B'!L71*100/'7B'!$C$70</f>
        <v>1.0869565217391304</v>
      </c>
      <c r="M70" s="113">
        <f>'6B'!M71*100/'7B'!$C$70</f>
        <v>0</v>
      </c>
      <c r="N70" s="113">
        <f>'6B'!N71*100/'7B'!$C$70</f>
        <v>2.1739130434782608</v>
      </c>
      <c r="O70" s="113">
        <f>'6B'!O71*100/'7B'!$C$70</f>
        <v>0</v>
      </c>
    </row>
    <row r="71" spans="1:15" s="106" customFormat="1" ht="12.75">
      <c r="A71" s="87">
        <v>65</v>
      </c>
      <c r="B71" s="88" t="s">
        <v>183</v>
      </c>
      <c r="C71" s="63">
        <f>'6B'!C72</f>
        <v>34</v>
      </c>
      <c r="D71" s="113">
        <f>'6B'!D72*100/'7B'!$C$71</f>
        <v>82.352941176470594</v>
      </c>
      <c r="E71" s="113">
        <f>'6B'!E72*100/'7B'!$C$71</f>
        <v>20.588235294117649</v>
      </c>
      <c r="F71" s="113">
        <f>'6B'!F72*100/'7B'!$C$71</f>
        <v>2.9411764705882355</v>
      </c>
      <c r="G71" s="113">
        <f>'6B'!G72*100/'7B'!$C$71</f>
        <v>5.882352941176471</v>
      </c>
      <c r="H71" s="113">
        <f>'6B'!H72*100/'7B'!$C$71</f>
        <v>5.882352941176471</v>
      </c>
      <c r="I71" s="113">
        <f>'6B'!I72*100/'7B'!$C$71</f>
        <v>2.9411764705882355</v>
      </c>
      <c r="J71" s="113">
        <f>'6B'!J72*100/'7B'!$C$71</f>
        <v>5.882352941176471</v>
      </c>
      <c r="K71" s="113">
        <f>'6B'!K72*100/'7B'!$C$71</f>
        <v>0</v>
      </c>
      <c r="L71" s="113">
        <f>'6B'!L72*100/'7B'!$C$71</f>
        <v>0</v>
      </c>
      <c r="M71" s="113">
        <f>'6B'!M72*100/'7B'!$C$71</f>
        <v>2.9411764705882355</v>
      </c>
      <c r="N71" s="113">
        <f>'6B'!N72*100/'7B'!$C$71</f>
        <v>14.705882352941176</v>
      </c>
      <c r="O71" s="113">
        <f>'6B'!O72*100/'7B'!$C$71</f>
        <v>26.470588235294116</v>
      </c>
    </row>
    <row r="72" spans="1:15" s="106" customFormat="1" ht="12.75">
      <c r="A72" s="87">
        <v>66</v>
      </c>
      <c r="B72" s="88" t="s">
        <v>184</v>
      </c>
      <c r="C72" s="63">
        <f>'6B'!C73</f>
        <v>161</v>
      </c>
      <c r="D72" s="113">
        <f>'6B'!D73*100/'7B'!$C$72</f>
        <v>100</v>
      </c>
      <c r="E72" s="113">
        <f>'6B'!E73*100/'7B'!$C$72</f>
        <v>0</v>
      </c>
      <c r="F72" s="113">
        <f>'6B'!F73*100/'7B'!$C$72</f>
        <v>0</v>
      </c>
      <c r="G72" s="113">
        <f>'6B'!G73*100/'7B'!$C$72</f>
        <v>0</v>
      </c>
      <c r="H72" s="113">
        <f>'6B'!H73*100/'7B'!$C$72</f>
        <v>0</v>
      </c>
      <c r="I72" s="113">
        <f>'6B'!I73*100/'7B'!$C$72</f>
        <v>0</v>
      </c>
      <c r="J72" s="113">
        <f>'6B'!J73*100/'7B'!$C$72</f>
        <v>0</v>
      </c>
      <c r="K72" s="113">
        <f>'6B'!K73*100/'7B'!$C$72</f>
        <v>0</v>
      </c>
      <c r="L72" s="113">
        <f>'6B'!L73*100/'7B'!$C$72</f>
        <v>0</v>
      </c>
      <c r="M72" s="113">
        <f>'6B'!M73*100/'7B'!$C$72</f>
        <v>0</v>
      </c>
      <c r="N72" s="113">
        <f>'6B'!N73*100/'7B'!$C$72</f>
        <v>0</v>
      </c>
      <c r="O72" s="113">
        <f>'6B'!O73*100/'7B'!$C$72</f>
        <v>0</v>
      </c>
    </row>
    <row r="73" spans="1:15" s="106" customFormat="1" ht="12.75">
      <c r="A73" s="87">
        <v>67</v>
      </c>
      <c r="B73" s="88" t="s">
        <v>185</v>
      </c>
      <c r="C73" s="63">
        <f>'6B'!C74</f>
        <v>73</v>
      </c>
      <c r="D73" s="113">
        <f>'6B'!D74*100/'7B'!$C$73</f>
        <v>0</v>
      </c>
      <c r="E73" s="113">
        <f>'6B'!E74*100/'7B'!$C$73</f>
        <v>0</v>
      </c>
      <c r="F73" s="113">
        <f>'6B'!F74*100/'7B'!$C$73</f>
        <v>0</v>
      </c>
      <c r="G73" s="113">
        <f>'6B'!G74*100/'7B'!$C$73</f>
        <v>100</v>
      </c>
      <c r="H73" s="113">
        <f>'6B'!H74*100/'7B'!$C$73</f>
        <v>0</v>
      </c>
      <c r="I73" s="113">
        <f>'6B'!I74*100/'7B'!$C$73</f>
        <v>0</v>
      </c>
      <c r="J73" s="113">
        <f>'6B'!J74*100/'7B'!$C$73</f>
        <v>0</v>
      </c>
      <c r="K73" s="113">
        <f>'6B'!K74*100/'7B'!$C$73</f>
        <v>0</v>
      </c>
      <c r="L73" s="113">
        <f>'6B'!L74*100/'7B'!$C$73</f>
        <v>0</v>
      </c>
      <c r="M73" s="113">
        <f>'6B'!M74*100/'7B'!$C$73</f>
        <v>0</v>
      </c>
      <c r="N73" s="113">
        <f>'6B'!N74*100/'7B'!$C$73</f>
        <v>0</v>
      </c>
      <c r="O73" s="113">
        <f>'6B'!O74*100/'7B'!$C$73</f>
        <v>0</v>
      </c>
    </row>
    <row r="74" spans="1:15" s="106" customFormat="1" ht="12.75">
      <c r="A74" s="87">
        <v>68</v>
      </c>
      <c r="B74" s="88" t="s">
        <v>186</v>
      </c>
      <c r="C74" s="63">
        <f>'6B'!C75</f>
        <v>156</v>
      </c>
      <c r="D74" s="113">
        <f>'6B'!D75*100/'7B'!$C$74</f>
        <v>8.3333333333333339</v>
      </c>
      <c r="E74" s="113">
        <f>'6B'!E75*100/'7B'!$C$74</f>
        <v>10.897435897435898</v>
      </c>
      <c r="F74" s="113">
        <f>'6B'!F75*100/'7B'!$C$74</f>
        <v>1.2820512820512822</v>
      </c>
      <c r="G74" s="113">
        <f>'6B'!G75*100/'7B'!$C$74</f>
        <v>60.256410256410255</v>
      </c>
      <c r="H74" s="113">
        <f>'6B'!H75*100/'7B'!$C$74</f>
        <v>1.9230769230769231</v>
      </c>
      <c r="I74" s="113">
        <f>'6B'!I75*100/'7B'!$C$74</f>
        <v>0</v>
      </c>
      <c r="J74" s="113">
        <f>'6B'!J75*100/'7B'!$C$74</f>
        <v>1.2820512820512822</v>
      </c>
      <c r="K74" s="113">
        <f>'6B'!K75*100/'7B'!$C$74</f>
        <v>0.64102564102564108</v>
      </c>
      <c r="L74" s="113">
        <f>'6B'!L75*100/'7B'!$C$74</f>
        <v>4.4871794871794872</v>
      </c>
      <c r="M74" s="113">
        <f>'6B'!M75*100/'7B'!$C$74</f>
        <v>4.4871794871794872</v>
      </c>
      <c r="N74" s="113">
        <f>'6B'!N75*100/'7B'!$C$74</f>
        <v>1.9230769230769231</v>
      </c>
      <c r="O74" s="113">
        <f>'6B'!O75*100/'7B'!$C$74</f>
        <v>7.0512820512820511</v>
      </c>
    </row>
    <row r="75" spans="1:15" s="106" customFormat="1" ht="12.75">
      <c r="A75" s="87">
        <v>69</v>
      </c>
      <c r="B75" s="88" t="s">
        <v>187</v>
      </c>
      <c r="C75" s="63">
        <f>'6B'!C76</f>
        <v>0</v>
      </c>
      <c r="D75" s="113"/>
      <c r="E75" s="113"/>
      <c r="F75" s="113"/>
      <c r="G75" s="113"/>
      <c r="H75" s="113"/>
      <c r="I75" s="113"/>
      <c r="J75" s="113"/>
      <c r="K75" s="113"/>
      <c r="L75" s="113"/>
      <c r="M75" s="113"/>
      <c r="N75" s="113"/>
      <c r="O75" s="113"/>
    </row>
    <row r="76" spans="1:15" s="106" customFormat="1" ht="12.75">
      <c r="A76" s="87">
        <v>70</v>
      </c>
      <c r="B76" s="88" t="s">
        <v>188</v>
      </c>
      <c r="C76" s="63">
        <f>'6B'!C77</f>
        <v>67</v>
      </c>
      <c r="D76" s="113">
        <f>'6B'!D77*100/'7B'!$C$76</f>
        <v>32.835820895522389</v>
      </c>
      <c r="E76" s="113">
        <f>'6B'!E77*100/'7B'!$C$76</f>
        <v>52.238805970149251</v>
      </c>
      <c r="F76" s="113">
        <f>'6B'!F77*100/'7B'!$C$76</f>
        <v>0</v>
      </c>
      <c r="G76" s="113">
        <f>'6B'!G77*100/'7B'!$C$76</f>
        <v>0</v>
      </c>
      <c r="H76" s="113">
        <f>'6B'!H77*100/'7B'!$C$76</f>
        <v>8.9552238805970141</v>
      </c>
      <c r="I76" s="113">
        <f>'6B'!I77*100/'7B'!$C$76</f>
        <v>0</v>
      </c>
      <c r="J76" s="113">
        <f>'6B'!J77*100/'7B'!$C$76</f>
        <v>1.4925373134328359</v>
      </c>
      <c r="K76" s="113">
        <f>'6B'!K77*100/'7B'!$C$76</f>
        <v>0</v>
      </c>
      <c r="L76" s="113">
        <f>'6B'!L77*100/'7B'!$C$76</f>
        <v>1.4925373134328359</v>
      </c>
      <c r="M76" s="113">
        <f>'6B'!M77*100/'7B'!$C$76</f>
        <v>0</v>
      </c>
      <c r="N76" s="113">
        <f>'6B'!N77*100/'7B'!$C$76</f>
        <v>2.9850746268656718</v>
      </c>
      <c r="O76" s="113">
        <f>'6B'!O77*100/'7B'!$C$76</f>
        <v>0</v>
      </c>
    </row>
    <row r="77" spans="1:15" s="106" customFormat="1" ht="12.75">
      <c r="A77" s="87">
        <v>71</v>
      </c>
      <c r="B77" s="88" t="s">
        <v>189</v>
      </c>
      <c r="C77" s="63">
        <f>'6B'!C78</f>
        <v>111</v>
      </c>
      <c r="D77" s="113">
        <f>'6B'!D78*100/'7B'!$C$77</f>
        <v>54.054054054054056</v>
      </c>
      <c r="E77" s="113">
        <f>'6B'!E78*100/'7B'!$C$77</f>
        <v>31.531531531531531</v>
      </c>
      <c r="F77" s="113">
        <f>'6B'!F78*100/'7B'!$C$77</f>
        <v>0</v>
      </c>
      <c r="G77" s="113">
        <f>'6B'!G78*100/'7B'!$C$77</f>
        <v>0</v>
      </c>
      <c r="H77" s="113">
        <f>'6B'!H78*100/'7B'!$C$77</f>
        <v>0</v>
      </c>
      <c r="I77" s="113">
        <f>'6B'!I78*100/'7B'!$C$77</f>
        <v>0</v>
      </c>
      <c r="J77" s="113">
        <f>'6B'!J78*100/'7B'!$C$77</f>
        <v>0</v>
      </c>
      <c r="K77" s="113">
        <f>'6B'!K78*100/'7B'!$C$77</f>
        <v>0</v>
      </c>
      <c r="L77" s="113">
        <f>'6B'!L78*100/'7B'!$C$77</f>
        <v>0</v>
      </c>
      <c r="M77" s="113">
        <f>'6B'!M78*100/'7B'!$C$77</f>
        <v>0</v>
      </c>
      <c r="N77" s="113">
        <f>'6B'!N78*100/'7B'!$C$77</f>
        <v>21.621621621621621</v>
      </c>
      <c r="O77" s="113">
        <f>'6B'!O78*100/'7B'!$C$77</f>
        <v>0</v>
      </c>
    </row>
    <row r="78" spans="1:15" s="106" customFormat="1" ht="12.75">
      <c r="A78" s="87">
        <v>72</v>
      </c>
      <c r="B78" s="103" t="s">
        <v>190</v>
      </c>
      <c r="C78" s="63">
        <f>'6B'!C79</f>
        <v>69</v>
      </c>
      <c r="D78" s="113">
        <f>'6B'!D79*100/'7B'!$C$78</f>
        <v>60.869565217391305</v>
      </c>
      <c r="E78" s="113">
        <f>'6B'!E79*100/'7B'!$C$78</f>
        <v>55.072463768115945</v>
      </c>
      <c r="F78" s="113">
        <f>'6B'!F79*100/'7B'!$C$78</f>
        <v>4.3478260869565215</v>
      </c>
      <c r="G78" s="113">
        <f>'6B'!G79*100/'7B'!$C$78</f>
        <v>43.478260869565219</v>
      </c>
      <c r="H78" s="113">
        <f>'6B'!H79*100/'7B'!$C$78</f>
        <v>14.492753623188406</v>
      </c>
      <c r="I78" s="113">
        <f>'6B'!I79*100/'7B'!$C$78</f>
        <v>1.4492753623188406</v>
      </c>
      <c r="J78" s="113">
        <f>'6B'!J79*100/'7B'!$C$78</f>
        <v>2.8985507246376812</v>
      </c>
      <c r="K78" s="113">
        <f>'6B'!K79*100/'7B'!$C$78</f>
        <v>13.043478260869565</v>
      </c>
      <c r="L78" s="113">
        <f>'6B'!L79*100/'7B'!$C$78</f>
        <v>11.594202898550725</v>
      </c>
      <c r="M78" s="113">
        <f>'6B'!M79*100/'7B'!$C$78</f>
        <v>1.4492753623188406</v>
      </c>
      <c r="N78" s="113">
        <f>'6B'!N79*100/'7B'!$C$78</f>
        <v>13.043478260869565</v>
      </c>
      <c r="O78" s="113">
        <f>'6B'!O79*100/'7B'!$C$78</f>
        <v>2.8985507246376812</v>
      </c>
    </row>
    <row r="79" spans="1:15" ht="23.65" customHeight="1">
      <c r="A79" s="131" t="s">
        <v>11</v>
      </c>
      <c r="B79" s="17" t="s">
        <v>85</v>
      </c>
      <c r="C79" s="56">
        <f>'6B'!C80</f>
        <v>376</v>
      </c>
      <c r="D79" s="15">
        <f>'6B'!D80*100/'7B'!$C$79</f>
        <v>52.393617021276597</v>
      </c>
      <c r="E79" s="15">
        <f>'6B'!E80*100/'7B'!$C$79</f>
        <v>42.287234042553195</v>
      </c>
      <c r="F79" s="15">
        <f>'6B'!F80*100/'7B'!$C$79</f>
        <v>0</v>
      </c>
      <c r="G79" s="15">
        <f>'6B'!G80*100/'7B'!$C$79</f>
        <v>21.808510638297872</v>
      </c>
      <c r="H79" s="15">
        <f>'6B'!H80*100/'7B'!$C$79</f>
        <v>4.5212765957446805</v>
      </c>
      <c r="I79" s="15">
        <f>'6B'!I80*100/'7B'!$C$79</f>
        <v>3.1914893617021276</v>
      </c>
      <c r="J79" s="15">
        <f>'6B'!J80*100/'7B'!$C$79</f>
        <v>1.0638297872340425</v>
      </c>
      <c r="K79" s="15">
        <f>'6B'!K80*100/'7B'!$C$79</f>
        <v>21.808510638297872</v>
      </c>
      <c r="L79" s="15">
        <f>'6B'!L80*100/'7B'!$C$79</f>
        <v>1.3297872340425532</v>
      </c>
      <c r="M79" s="15">
        <f>'6B'!M80*100/'7B'!$C$79</f>
        <v>0.53191489361702127</v>
      </c>
      <c r="N79" s="15">
        <f>'6B'!N80*100/'7B'!$C$79</f>
        <v>15.425531914893616</v>
      </c>
      <c r="O79" s="15">
        <f>'6B'!O80*100/'7B'!$C$79</f>
        <v>5.8510638297872344</v>
      </c>
    </row>
    <row r="80" spans="1:15" s="106" customFormat="1" ht="12.75">
      <c r="A80" s="87">
        <v>73</v>
      </c>
      <c r="B80" s="103" t="s">
        <v>191</v>
      </c>
      <c r="C80" s="63">
        <f>'6B'!C81</f>
        <v>0</v>
      </c>
      <c r="D80" s="113"/>
      <c r="E80" s="113"/>
      <c r="F80" s="113"/>
      <c r="G80" s="113"/>
      <c r="H80" s="113"/>
      <c r="I80" s="113"/>
      <c r="J80" s="113"/>
      <c r="K80" s="113"/>
      <c r="L80" s="113"/>
      <c r="M80" s="113"/>
      <c r="N80" s="113"/>
      <c r="O80" s="113"/>
    </row>
    <row r="81" spans="1:15" s="106" customFormat="1" ht="12.75">
      <c r="A81" s="87">
        <v>74</v>
      </c>
      <c r="B81" s="103" t="s">
        <v>192</v>
      </c>
      <c r="C81" s="63">
        <f>'6B'!C82</f>
        <v>16</v>
      </c>
      <c r="D81" s="113">
        <f>'6B'!D82*100/'7B'!$C$81</f>
        <v>25</v>
      </c>
      <c r="E81" s="113">
        <f>'6B'!E82*100/'7B'!$C$81</f>
        <v>62.5</v>
      </c>
      <c r="F81" s="113">
        <f>'6B'!F82*100/'7B'!$C$81</f>
        <v>0</v>
      </c>
      <c r="G81" s="113">
        <f>'6B'!G82*100/'7B'!$C$81</f>
        <v>0</v>
      </c>
      <c r="H81" s="113">
        <f>'6B'!H82*100/'7B'!$C$81</f>
        <v>0</v>
      </c>
      <c r="I81" s="113">
        <f>'6B'!I82*100/'7B'!$C$81</f>
        <v>6.25</v>
      </c>
      <c r="J81" s="113">
        <f>'6B'!J82*100/'7B'!$C$81</f>
        <v>0</v>
      </c>
      <c r="K81" s="113">
        <f>'6B'!K82*100/'7B'!$C$81</f>
        <v>6.25</v>
      </c>
      <c r="L81" s="113">
        <f>'6B'!L82*100/'7B'!$C$81</f>
        <v>0</v>
      </c>
      <c r="M81" s="113">
        <f>'6B'!M82*100/'7B'!$C$81</f>
        <v>0</v>
      </c>
      <c r="N81" s="113">
        <f>'6B'!N82*100/'7B'!$C$81</f>
        <v>0</v>
      </c>
      <c r="O81" s="113">
        <f>'6B'!O82*100/'7B'!$C$81</f>
        <v>0</v>
      </c>
    </row>
    <row r="82" spans="1:15" s="106" customFormat="1" ht="12.75">
      <c r="A82" s="87">
        <v>75</v>
      </c>
      <c r="B82" s="103" t="s">
        <v>193</v>
      </c>
      <c r="C82" s="63">
        <f>'6B'!C83</f>
        <v>23</v>
      </c>
      <c r="D82" s="113">
        <f>'6B'!D83*100/'7B'!$C$82</f>
        <v>60.869565217391305</v>
      </c>
      <c r="E82" s="113">
        <f>'6B'!E83*100/'7B'!$C$82</f>
        <v>17.391304347826086</v>
      </c>
      <c r="F82" s="113">
        <f>'6B'!F83*100/'7B'!$C$82</f>
        <v>0</v>
      </c>
      <c r="G82" s="113">
        <f>'6B'!G83*100/'7B'!$C$82</f>
        <v>0</v>
      </c>
      <c r="H82" s="113">
        <f>'6B'!H83*100/'7B'!$C$82</f>
        <v>4.3478260869565215</v>
      </c>
      <c r="I82" s="113">
        <f>'6B'!I83*100/'7B'!$C$82</f>
        <v>0</v>
      </c>
      <c r="J82" s="113">
        <f>'6B'!J83*100/'7B'!$C$82</f>
        <v>4.3478260869565215</v>
      </c>
      <c r="K82" s="113">
        <f>'6B'!K83*100/'7B'!$C$82</f>
        <v>0</v>
      </c>
      <c r="L82" s="113">
        <f>'6B'!L83*100/'7B'!$C$82</f>
        <v>0</v>
      </c>
      <c r="M82" s="113">
        <f>'6B'!M83*100/'7B'!$C$82</f>
        <v>0</v>
      </c>
      <c r="N82" s="113">
        <f>'6B'!N83*100/'7B'!$C$82</f>
        <v>13.043478260869565</v>
      </c>
      <c r="O82" s="113">
        <f>'6B'!O83*100/'7B'!$C$82</f>
        <v>0</v>
      </c>
    </row>
    <row r="83" spans="1:15" s="106" customFormat="1" ht="12.75">
      <c r="A83" s="87">
        <v>76</v>
      </c>
      <c r="B83" s="103" t="s">
        <v>194</v>
      </c>
      <c r="C83" s="63">
        <f>'6B'!C84</f>
        <v>0</v>
      </c>
      <c r="D83" s="113"/>
      <c r="E83" s="113"/>
      <c r="F83" s="113"/>
      <c r="G83" s="113"/>
      <c r="H83" s="113"/>
      <c r="I83" s="113"/>
      <c r="J83" s="113"/>
      <c r="K83" s="113"/>
      <c r="L83" s="113"/>
      <c r="M83" s="113"/>
      <c r="N83" s="113"/>
      <c r="O83" s="113"/>
    </row>
    <row r="84" spans="1:15" s="106" customFormat="1" ht="12.75">
      <c r="A84" s="87">
        <v>77</v>
      </c>
      <c r="B84" s="103" t="s">
        <v>195</v>
      </c>
      <c r="C84" s="63">
        <f>'6B'!C85</f>
        <v>64</v>
      </c>
      <c r="D84" s="113">
        <f>'6B'!D85*100/'7B'!$C$84</f>
        <v>0</v>
      </c>
      <c r="E84" s="113">
        <f>'6B'!E85*100/'7B'!$C$84</f>
        <v>12.5</v>
      </c>
      <c r="F84" s="113">
        <f>'6B'!F85*100/'7B'!$C$84</f>
        <v>0</v>
      </c>
      <c r="G84" s="113">
        <f>'6B'!G85*100/'7B'!$C$84</f>
        <v>87.5</v>
      </c>
      <c r="H84" s="113">
        <f>'6B'!H85*100/'7B'!$C$84</f>
        <v>0</v>
      </c>
      <c r="I84" s="113">
        <f>'6B'!I85*100/'7B'!$C$84</f>
        <v>0</v>
      </c>
      <c r="J84" s="113">
        <f>'6B'!J85*100/'7B'!$C$84</f>
        <v>0</v>
      </c>
      <c r="K84" s="113">
        <f>'6B'!K85*100/'7B'!$C$84</f>
        <v>0</v>
      </c>
      <c r="L84" s="113">
        <f>'6B'!L85*100/'7B'!$C$84</f>
        <v>0</v>
      </c>
      <c r="M84" s="113">
        <f>'6B'!M85*100/'7B'!$C$84</f>
        <v>0</v>
      </c>
      <c r="N84" s="113">
        <f>'6B'!N85*100/'7B'!$C$84</f>
        <v>0</v>
      </c>
      <c r="O84" s="113">
        <f>'6B'!O85*100/'7B'!$C$84</f>
        <v>0</v>
      </c>
    </row>
    <row r="85" spans="1:15" s="106" customFormat="1" ht="12.75">
      <c r="A85" s="87">
        <v>78</v>
      </c>
      <c r="B85" s="103" t="s">
        <v>196</v>
      </c>
      <c r="C85" s="63">
        <f>'6B'!C86</f>
        <v>0</v>
      </c>
      <c r="D85" s="113"/>
      <c r="E85" s="113"/>
      <c r="F85" s="113"/>
      <c r="G85" s="113"/>
      <c r="H85" s="113"/>
      <c r="I85" s="113"/>
      <c r="J85" s="113"/>
      <c r="K85" s="113"/>
      <c r="L85" s="113"/>
      <c r="M85" s="113"/>
      <c r="N85" s="113"/>
      <c r="O85" s="113"/>
    </row>
    <row r="86" spans="1:15" s="106" customFormat="1" ht="12.75">
      <c r="A86" s="87">
        <v>79</v>
      </c>
      <c r="B86" s="103" t="s">
        <v>197</v>
      </c>
      <c r="C86" s="63">
        <f>'6B'!C87</f>
        <v>0</v>
      </c>
      <c r="D86" s="113"/>
      <c r="E86" s="113"/>
      <c r="F86" s="113"/>
      <c r="G86" s="113"/>
      <c r="H86" s="113"/>
      <c r="I86" s="113"/>
      <c r="J86" s="113"/>
      <c r="K86" s="113"/>
      <c r="L86" s="113"/>
      <c r="M86" s="113"/>
      <c r="N86" s="113"/>
      <c r="O86" s="113"/>
    </row>
    <row r="87" spans="1:15" s="106" customFormat="1" ht="12.75">
      <c r="A87" s="87">
        <v>80</v>
      </c>
      <c r="B87" s="103" t="s">
        <v>198</v>
      </c>
      <c r="C87" s="63">
        <f>'6B'!C88</f>
        <v>0</v>
      </c>
      <c r="D87" s="113"/>
      <c r="E87" s="113"/>
      <c r="F87" s="113"/>
      <c r="G87" s="113"/>
      <c r="H87" s="113"/>
      <c r="I87" s="113"/>
      <c r="J87" s="113"/>
      <c r="K87" s="113"/>
      <c r="L87" s="113"/>
      <c r="M87" s="113"/>
      <c r="N87" s="113"/>
      <c r="O87" s="113"/>
    </row>
    <row r="88" spans="1:15" s="106" customFormat="1" ht="12.75">
      <c r="A88" s="87">
        <v>81</v>
      </c>
      <c r="B88" s="103" t="s">
        <v>199</v>
      </c>
      <c r="C88" s="63">
        <f>'6B'!C89</f>
        <v>8</v>
      </c>
      <c r="D88" s="113">
        <f>'6B'!D89*100/'7B'!$C$88</f>
        <v>12.5</v>
      </c>
      <c r="E88" s="113">
        <f>'6B'!E89*100/'7B'!$C$88</f>
        <v>87.5</v>
      </c>
      <c r="F88" s="113">
        <f>'6B'!F89*100/'7B'!$C$88</f>
        <v>0</v>
      </c>
      <c r="G88" s="113">
        <f>'6B'!G89*100/'7B'!$C$88</f>
        <v>0</v>
      </c>
      <c r="H88" s="113">
        <f>'6B'!H89*100/'7B'!$C$88</f>
        <v>0</v>
      </c>
      <c r="I88" s="113">
        <f>'6B'!I89*100/'7B'!$C$88</f>
        <v>0</v>
      </c>
      <c r="J88" s="113">
        <f>'6B'!J89*100/'7B'!$C$88</f>
        <v>0</v>
      </c>
      <c r="K88" s="113">
        <f>'6B'!K89*100/'7B'!$C$88</f>
        <v>100</v>
      </c>
      <c r="L88" s="113">
        <f>'6B'!L89*100/'7B'!$C$88</f>
        <v>0</v>
      </c>
      <c r="M88" s="113">
        <f>'6B'!M89*100/'7B'!$C$88</f>
        <v>0</v>
      </c>
      <c r="N88" s="113">
        <f>'6B'!N89*100/'7B'!$C$88</f>
        <v>0</v>
      </c>
      <c r="O88" s="113">
        <f>'6B'!O89*100/'7B'!$C$88</f>
        <v>0</v>
      </c>
    </row>
    <row r="89" spans="1:15" s="106" customFormat="1" ht="12.75">
      <c r="A89" s="87">
        <v>82</v>
      </c>
      <c r="B89" s="103" t="s">
        <v>200</v>
      </c>
      <c r="C89" s="63">
        <f>'6B'!C90</f>
        <v>11</v>
      </c>
      <c r="D89" s="113">
        <f>'6B'!D90*100/'7B'!$C$89</f>
        <v>100</v>
      </c>
      <c r="E89" s="113">
        <f>'6B'!E90*100/'7B'!$C$89</f>
        <v>100</v>
      </c>
      <c r="F89" s="113">
        <f>'6B'!F90*100/'7B'!$C$89</f>
        <v>0</v>
      </c>
      <c r="G89" s="113">
        <f>'6B'!G90*100/'7B'!$C$89</f>
        <v>0</v>
      </c>
      <c r="H89" s="113">
        <f>'6B'!H90*100/'7B'!$C$89</f>
        <v>0</v>
      </c>
      <c r="I89" s="113">
        <f>'6B'!I90*100/'7B'!$C$89</f>
        <v>0</v>
      </c>
      <c r="J89" s="113">
        <f>'6B'!J90*100/'7B'!$C$89</f>
        <v>0</v>
      </c>
      <c r="K89" s="113">
        <f>'6B'!K90*100/'7B'!$C$89</f>
        <v>0</v>
      </c>
      <c r="L89" s="113">
        <f>'6B'!L90*100/'7B'!$C$89</f>
        <v>0</v>
      </c>
      <c r="M89" s="113">
        <f>'6B'!M90*100/'7B'!$C$89</f>
        <v>0</v>
      </c>
      <c r="N89" s="113">
        <f>'6B'!N90*100/'7B'!$C$89</f>
        <v>0</v>
      </c>
      <c r="O89" s="113">
        <f>'6B'!O90*100/'7B'!$C$89</f>
        <v>0</v>
      </c>
    </row>
    <row r="90" spans="1:15" s="106" customFormat="1" ht="12.75">
      <c r="A90" s="87">
        <v>83</v>
      </c>
      <c r="B90" s="103" t="s">
        <v>201</v>
      </c>
      <c r="C90" s="63">
        <f>'6B'!C91</f>
        <v>26</v>
      </c>
      <c r="D90" s="113">
        <f>'6B'!D91*100/'7B'!$C$90</f>
        <v>100</v>
      </c>
      <c r="E90" s="113">
        <f>'6B'!E91*100/'7B'!$C$90</f>
        <v>100</v>
      </c>
      <c r="F90" s="113">
        <f>'6B'!F91*100/'7B'!$C$90</f>
        <v>0</v>
      </c>
      <c r="G90" s="113">
        <f>'6B'!G91*100/'7B'!$C$90</f>
        <v>0</v>
      </c>
      <c r="H90" s="113">
        <f>'6B'!H91*100/'7B'!$C$90</f>
        <v>0</v>
      </c>
      <c r="I90" s="113">
        <f>'6B'!I91*100/'7B'!$C$90</f>
        <v>0</v>
      </c>
      <c r="J90" s="113">
        <f>'6B'!J91*100/'7B'!$C$90</f>
        <v>0</v>
      </c>
      <c r="K90" s="113">
        <f>'6B'!K91*100/'7B'!$C$90</f>
        <v>0</v>
      </c>
      <c r="L90" s="113">
        <f>'6B'!L91*100/'7B'!$C$90</f>
        <v>0</v>
      </c>
      <c r="M90" s="113">
        <f>'6B'!M91*100/'7B'!$C$90</f>
        <v>0</v>
      </c>
      <c r="N90" s="113">
        <f>'6B'!N91*100/'7B'!$C$90</f>
        <v>0</v>
      </c>
      <c r="O90" s="113">
        <f>'6B'!O91*100/'7B'!$C$90</f>
        <v>0</v>
      </c>
    </row>
    <row r="91" spans="1:15" s="106" customFormat="1" ht="12.75">
      <c r="A91" s="87">
        <v>84</v>
      </c>
      <c r="B91" s="103" t="s">
        <v>202</v>
      </c>
      <c r="C91" s="63">
        <f>'6B'!C92</f>
        <v>31</v>
      </c>
      <c r="D91" s="113">
        <f>'6B'!D92*100/'7B'!$C$91</f>
        <v>29.032258064516128</v>
      </c>
      <c r="E91" s="113">
        <f>'6B'!E92*100/'7B'!$C$91</f>
        <v>29.032258064516128</v>
      </c>
      <c r="F91" s="113">
        <f>'6B'!F92*100/'7B'!$C$91</f>
        <v>0</v>
      </c>
      <c r="G91" s="113">
        <f>'6B'!G92*100/'7B'!$C$91</f>
        <v>0</v>
      </c>
      <c r="H91" s="113">
        <f>'6B'!H92*100/'7B'!$C$91</f>
        <v>3.225806451612903</v>
      </c>
      <c r="I91" s="113">
        <f>'6B'!I92*100/'7B'!$C$91</f>
        <v>0</v>
      </c>
      <c r="J91" s="113">
        <f>'6B'!J92*100/'7B'!$C$91</f>
        <v>3.225806451612903</v>
      </c>
      <c r="K91" s="113">
        <f>'6B'!K92*100/'7B'!$C$91</f>
        <v>0</v>
      </c>
      <c r="L91" s="113">
        <f>'6B'!L92*100/'7B'!$C$91</f>
        <v>16.129032258064516</v>
      </c>
      <c r="M91" s="113">
        <f>'6B'!M92*100/'7B'!$C$91</f>
        <v>6.4516129032258061</v>
      </c>
      <c r="N91" s="113">
        <f>'6B'!N92*100/'7B'!$C$91</f>
        <v>12.903225806451612</v>
      </c>
      <c r="O91" s="113">
        <f>'6B'!O92*100/'7B'!$C$91</f>
        <v>0</v>
      </c>
    </row>
    <row r="92" spans="1:15" s="106" customFormat="1" ht="12.75">
      <c r="A92" s="87">
        <v>85</v>
      </c>
      <c r="B92" s="103" t="s">
        <v>203</v>
      </c>
      <c r="C92" s="63">
        <f>'6B'!C93</f>
        <v>17</v>
      </c>
      <c r="D92" s="113">
        <f>'6B'!D93*100/'7B'!$C$92</f>
        <v>0</v>
      </c>
      <c r="E92" s="113">
        <f>'6B'!E93*100/'7B'!$C$92</f>
        <v>100</v>
      </c>
      <c r="F92" s="113">
        <f>'6B'!F93*100/'7B'!$C$92</f>
        <v>0</v>
      </c>
      <c r="G92" s="113">
        <f>'6B'!G93*100/'7B'!$C$92</f>
        <v>0</v>
      </c>
      <c r="H92" s="113">
        <f>'6B'!H93*100/'7B'!$C$92</f>
        <v>0</v>
      </c>
      <c r="I92" s="113">
        <f>'6B'!I93*100/'7B'!$C$92</f>
        <v>0</v>
      </c>
      <c r="J92" s="113">
        <f>'6B'!J93*100/'7B'!$C$92</f>
        <v>0</v>
      </c>
      <c r="K92" s="113">
        <f>'6B'!K93*100/'7B'!$C$92</f>
        <v>0</v>
      </c>
      <c r="L92" s="113">
        <f>'6B'!L93*100/'7B'!$C$92</f>
        <v>0</v>
      </c>
      <c r="M92" s="113">
        <f>'6B'!M93*100/'7B'!$C$92</f>
        <v>0</v>
      </c>
      <c r="N92" s="113">
        <f>'6B'!N93*100/'7B'!$C$92</f>
        <v>5.882352941176471</v>
      </c>
      <c r="O92" s="113">
        <f>'6B'!O93*100/'7B'!$C$92</f>
        <v>41.176470588235297</v>
      </c>
    </row>
    <row r="93" spans="1:15" s="106" customFormat="1" ht="12.75">
      <c r="A93" s="87">
        <v>86</v>
      </c>
      <c r="B93" s="103" t="s">
        <v>204</v>
      </c>
      <c r="C93" s="63">
        <f>'6B'!C94</f>
        <v>0</v>
      </c>
      <c r="D93" s="113"/>
      <c r="E93" s="113"/>
      <c r="F93" s="113"/>
      <c r="G93" s="113"/>
      <c r="H93" s="113"/>
      <c r="I93" s="113"/>
      <c r="J93" s="113"/>
      <c r="K93" s="113"/>
      <c r="L93" s="113"/>
      <c r="M93" s="113"/>
      <c r="N93" s="113"/>
      <c r="O93" s="113"/>
    </row>
    <row r="94" spans="1:15" s="106" customFormat="1" ht="12.75">
      <c r="A94" s="87">
        <v>87</v>
      </c>
      <c r="B94" s="103" t="s">
        <v>205</v>
      </c>
      <c r="C94" s="63">
        <f>'6B'!C95</f>
        <v>0</v>
      </c>
      <c r="D94" s="113"/>
      <c r="E94" s="113"/>
      <c r="F94" s="113"/>
      <c r="G94" s="113"/>
      <c r="H94" s="113"/>
      <c r="I94" s="113"/>
      <c r="J94" s="113"/>
      <c r="K94" s="113"/>
      <c r="L94" s="113"/>
      <c r="M94" s="113"/>
      <c r="N94" s="113"/>
      <c r="O94" s="113"/>
    </row>
    <row r="95" spans="1:15" s="106" customFormat="1" ht="12.75">
      <c r="A95" s="87">
        <v>88</v>
      </c>
      <c r="B95" s="103" t="s">
        <v>206</v>
      </c>
      <c r="C95" s="63">
        <f>'6B'!C96</f>
        <v>0</v>
      </c>
      <c r="D95" s="113"/>
      <c r="E95" s="113"/>
      <c r="F95" s="113"/>
      <c r="G95" s="113"/>
      <c r="H95" s="113"/>
      <c r="I95" s="113"/>
      <c r="J95" s="113"/>
      <c r="K95" s="113"/>
      <c r="L95" s="113"/>
      <c r="M95" s="113"/>
      <c r="N95" s="113"/>
      <c r="O95" s="113"/>
    </row>
    <row r="96" spans="1:15" s="106" customFormat="1" ht="12.75">
      <c r="A96" s="87">
        <v>89</v>
      </c>
      <c r="B96" s="103" t="s">
        <v>207</v>
      </c>
      <c r="C96" s="63">
        <f>'6B'!C97</f>
        <v>15</v>
      </c>
      <c r="D96" s="113">
        <f>'6B'!D97*100/'7B'!$C$96</f>
        <v>0</v>
      </c>
      <c r="E96" s="113">
        <f>'6B'!E97*100/'7B'!$C$96</f>
        <v>93.333333333333329</v>
      </c>
      <c r="F96" s="113">
        <f>'6B'!F97*100/'7B'!$C$96</f>
        <v>0</v>
      </c>
      <c r="G96" s="113">
        <f>'6B'!G97*100/'7B'!$C$96</f>
        <v>0</v>
      </c>
      <c r="H96" s="113">
        <f>'6B'!H97*100/'7B'!$C$96</f>
        <v>0</v>
      </c>
      <c r="I96" s="113">
        <f>'6B'!I97*100/'7B'!$C$96</f>
        <v>0</v>
      </c>
      <c r="J96" s="113">
        <f>'6B'!J97*100/'7B'!$C$96</f>
        <v>0</v>
      </c>
      <c r="K96" s="113">
        <f>'6B'!K97*100/'7B'!$C$96</f>
        <v>0</v>
      </c>
      <c r="L96" s="113">
        <f>'6B'!L97*100/'7B'!$C$96</f>
        <v>0</v>
      </c>
      <c r="M96" s="113">
        <f>'6B'!M97*100/'7B'!$C$96</f>
        <v>0</v>
      </c>
      <c r="N96" s="113">
        <f>'6B'!N97*100/'7B'!$C$96</f>
        <v>0</v>
      </c>
      <c r="O96" s="113">
        <f>'6B'!O97*100/'7B'!$C$96</f>
        <v>0</v>
      </c>
    </row>
    <row r="97" spans="1:15" s="106" customFormat="1" ht="12.75">
      <c r="A97" s="87">
        <v>90</v>
      </c>
      <c r="B97" s="103" t="s">
        <v>208</v>
      </c>
      <c r="C97" s="63">
        <f>'6B'!C98</f>
        <v>21</v>
      </c>
      <c r="D97" s="113">
        <f>'6B'!D98*100/'7B'!$C$97</f>
        <v>100</v>
      </c>
      <c r="E97" s="113">
        <f>'6B'!E98*100/'7B'!$C$97</f>
        <v>100</v>
      </c>
      <c r="F97" s="113">
        <f>'6B'!F98*100/'7B'!$C$97</f>
        <v>0</v>
      </c>
      <c r="G97" s="113">
        <f>'6B'!G98*100/'7B'!$C$97</f>
        <v>0</v>
      </c>
      <c r="H97" s="113">
        <f>'6B'!H98*100/'7B'!$C$97</f>
        <v>0</v>
      </c>
      <c r="I97" s="113">
        <f>'6B'!I98*100/'7B'!$C$97</f>
        <v>0</v>
      </c>
      <c r="J97" s="113">
        <f>'6B'!J98*100/'7B'!$C$97</f>
        <v>0</v>
      </c>
      <c r="K97" s="113">
        <f>'6B'!K98*100/'7B'!$C$97</f>
        <v>0</v>
      </c>
      <c r="L97" s="113">
        <f>'6B'!L98*100/'7B'!$C$97</f>
        <v>0</v>
      </c>
      <c r="M97" s="113">
        <f>'6B'!M98*100/'7B'!$C$97</f>
        <v>0</v>
      </c>
      <c r="N97" s="113">
        <f>'6B'!N98*100/'7B'!$C$97</f>
        <v>0</v>
      </c>
      <c r="O97" s="113">
        <f>'6B'!O98*100/'7B'!$C$97</f>
        <v>0</v>
      </c>
    </row>
    <row r="98" spans="1:15" s="106" customFormat="1" ht="12.75">
      <c r="A98" s="87">
        <v>91</v>
      </c>
      <c r="B98" s="103" t="s">
        <v>209</v>
      </c>
      <c r="C98" s="63">
        <f>'6B'!C99</f>
        <v>20</v>
      </c>
      <c r="D98" s="113">
        <f>'6B'!D99*100/'7B'!$C$98</f>
        <v>25</v>
      </c>
      <c r="E98" s="113">
        <f>'6B'!E99*100/'7B'!$C$98</f>
        <v>45</v>
      </c>
      <c r="F98" s="113">
        <f>'6B'!F99*100/'7B'!$C$98</f>
        <v>0</v>
      </c>
      <c r="G98" s="113">
        <f>'6B'!G99*100/'7B'!$C$98</f>
        <v>0</v>
      </c>
      <c r="H98" s="113">
        <f>'6B'!H99*100/'7B'!$C$98</f>
        <v>0</v>
      </c>
      <c r="I98" s="113">
        <f>'6B'!I99*100/'7B'!$C$98</f>
        <v>0</v>
      </c>
      <c r="J98" s="113">
        <f>'6B'!J99*100/'7B'!$C$98</f>
        <v>0</v>
      </c>
      <c r="K98" s="113">
        <f>'6B'!K99*100/'7B'!$C$98</f>
        <v>5</v>
      </c>
      <c r="L98" s="113">
        <f>'6B'!L99*100/'7B'!$C$98</f>
        <v>0</v>
      </c>
      <c r="M98" s="113">
        <f>'6B'!M99*100/'7B'!$C$98</f>
        <v>0</v>
      </c>
      <c r="N98" s="113">
        <f>'6B'!N99*100/'7B'!$C$98</f>
        <v>20</v>
      </c>
      <c r="O98" s="113">
        <f>'6B'!O99*100/'7B'!$C$98</f>
        <v>0</v>
      </c>
    </row>
    <row r="99" spans="1:15" s="106" customFormat="1" ht="12.75">
      <c r="A99" s="87">
        <v>92</v>
      </c>
      <c r="B99" s="103" t="s">
        <v>210</v>
      </c>
      <c r="C99" s="63">
        <f>'6B'!C100</f>
        <v>68</v>
      </c>
      <c r="D99" s="113">
        <f>'6B'!D100*100/'7B'!$C$99</f>
        <v>100</v>
      </c>
      <c r="E99" s="113">
        <f>'6B'!E100*100/'7B'!$C$99</f>
        <v>0</v>
      </c>
      <c r="F99" s="113">
        <f>'6B'!F100*100/'7B'!$C$99</f>
        <v>0</v>
      </c>
      <c r="G99" s="113">
        <f>'6B'!G100*100/'7B'!$C$99</f>
        <v>30.882352941176471</v>
      </c>
      <c r="H99" s="113">
        <f>'6B'!H100*100/'7B'!$C$99</f>
        <v>0</v>
      </c>
      <c r="I99" s="113">
        <f>'6B'!I100*100/'7B'!$C$99</f>
        <v>0</v>
      </c>
      <c r="J99" s="113">
        <f>'6B'!J100*100/'7B'!$C$99</f>
        <v>0</v>
      </c>
      <c r="K99" s="113">
        <f>'6B'!K100*100/'7B'!$C$99</f>
        <v>100</v>
      </c>
      <c r="L99" s="113">
        <f>'6B'!L100*100/'7B'!$C$99</f>
        <v>0</v>
      </c>
      <c r="M99" s="113">
        <f>'6B'!M100*100/'7B'!$C$99</f>
        <v>0</v>
      </c>
      <c r="N99" s="113">
        <f>'6B'!N100*100/'7B'!$C$99</f>
        <v>30.882352941176471</v>
      </c>
      <c r="O99" s="113">
        <f>'6B'!O100*100/'7B'!$C$99</f>
        <v>0</v>
      </c>
    </row>
    <row r="100" spans="1:15" s="106" customFormat="1" ht="12.75">
      <c r="A100" s="87">
        <v>93</v>
      </c>
      <c r="B100" s="88" t="s">
        <v>211</v>
      </c>
      <c r="C100" s="63">
        <f>'6B'!C101</f>
        <v>15</v>
      </c>
      <c r="D100" s="113">
        <f>'6B'!D101*100/'7B'!$C$100</f>
        <v>73.333333333333329</v>
      </c>
      <c r="E100" s="113">
        <f>'6B'!E101*100/'7B'!$C$100</f>
        <v>26.666666666666668</v>
      </c>
      <c r="F100" s="113">
        <f>'6B'!F101*100/'7B'!$C$100</f>
        <v>0</v>
      </c>
      <c r="G100" s="113">
        <f>'6B'!G101*100/'7B'!$C$100</f>
        <v>33.333333333333336</v>
      </c>
      <c r="H100" s="113">
        <f>'6B'!H101*100/'7B'!$C$100</f>
        <v>0</v>
      </c>
      <c r="I100" s="113">
        <f>'6B'!I101*100/'7B'!$C$100</f>
        <v>0</v>
      </c>
      <c r="J100" s="113">
        <f>'6B'!J101*100/'7B'!$C$100</f>
        <v>0</v>
      </c>
      <c r="K100" s="113">
        <f>'6B'!K101*100/'7B'!$C$100</f>
        <v>0</v>
      </c>
      <c r="L100" s="113">
        <f>'6B'!L101*100/'7B'!$C$100</f>
        <v>0</v>
      </c>
      <c r="M100" s="113">
        <f>'6B'!M101*100/'7B'!$C$100</f>
        <v>0</v>
      </c>
      <c r="N100" s="113">
        <f>'6B'!N101*100/'7B'!$C$100</f>
        <v>0</v>
      </c>
      <c r="O100" s="113">
        <f>'6B'!O101*100/'7B'!$C$100</f>
        <v>33.333333333333336</v>
      </c>
    </row>
    <row r="101" spans="1:15" s="106" customFormat="1" ht="12.75">
      <c r="A101" s="87">
        <v>94</v>
      </c>
      <c r="B101" s="88" t="s">
        <v>212</v>
      </c>
      <c r="C101" s="63">
        <f>'6B'!C102</f>
        <v>33</v>
      </c>
      <c r="D101" s="113">
        <f>'6B'!D102*100/'7B'!$C$101</f>
        <v>69.696969696969703</v>
      </c>
      <c r="E101" s="113">
        <f>'6B'!E102*100/'7B'!$C$101</f>
        <v>33.333333333333336</v>
      </c>
      <c r="F101" s="113">
        <f>'6B'!F102*100/'7B'!$C$101</f>
        <v>0</v>
      </c>
      <c r="G101" s="113">
        <f>'6B'!G102*100/'7B'!$C$101</f>
        <v>0</v>
      </c>
      <c r="H101" s="113">
        <f>'6B'!H102*100/'7B'!$C$101</f>
        <v>45.454545454545453</v>
      </c>
      <c r="I101" s="113">
        <f>'6B'!I102*100/'7B'!$C$101</f>
        <v>30.303030303030305</v>
      </c>
      <c r="J101" s="113">
        <f>'6B'!J102*100/'7B'!$C$101</f>
        <v>6.0606060606060606</v>
      </c>
      <c r="K101" s="113">
        <f>'6B'!K102*100/'7B'!$C$101</f>
        <v>9.0909090909090917</v>
      </c>
      <c r="L101" s="113">
        <f>'6B'!L102*100/'7B'!$C$101</f>
        <v>0</v>
      </c>
      <c r="M101" s="113">
        <f>'6B'!M102*100/'7B'!$C$101</f>
        <v>0</v>
      </c>
      <c r="N101" s="113">
        <f>'6B'!N102*100/'7B'!$C$101</f>
        <v>75.757575757575751</v>
      </c>
      <c r="O101" s="113">
        <f>'6B'!O102*100/'7B'!$C$101</f>
        <v>30.303030303030305</v>
      </c>
    </row>
    <row r="102" spans="1:15" s="106" customFormat="1" ht="12.75">
      <c r="A102" s="87">
        <v>95</v>
      </c>
      <c r="B102" s="88" t="s">
        <v>213</v>
      </c>
      <c r="C102" s="63">
        <f>'6B'!C103</f>
        <v>8</v>
      </c>
      <c r="D102" s="113">
        <f>'6B'!D103*100/'7B'!$C$102</f>
        <v>50</v>
      </c>
      <c r="E102" s="113">
        <f>'6B'!E103*100/'7B'!$C$102</f>
        <v>100</v>
      </c>
      <c r="F102" s="113">
        <f>'6B'!F103*100/'7B'!$C$102</f>
        <v>0</v>
      </c>
      <c r="G102" s="113">
        <f>'6B'!G103*100/'7B'!$C$102</f>
        <v>0</v>
      </c>
      <c r="H102" s="113">
        <f>'6B'!H103*100/'7B'!$C$102</f>
        <v>0</v>
      </c>
      <c r="I102" s="113">
        <f>'6B'!I103*100/'7B'!$C$102</f>
        <v>12.5</v>
      </c>
      <c r="J102" s="113">
        <f>'6B'!J103*100/'7B'!$C$102</f>
        <v>0</v>
      </c>
      <c r="K102" s="113">
        <f>'6B'!K103*100/'7B'!$C$102</f>
        <v>12.5</v>
      </c>
      <c r="L102" s="113">
        <f>'6B'!L103*100/'7B'!$C$102</f>
        <v>0</v>
      </c>
      <c r="M102" s="113">
        <f>'6B'!M103*100/'7B'!$C$102</f>
        <v>0</v>
      </c>
      <c r="N102" s="113">
        <f>'6B'!N103*100/'7B'!$C$102</f>
        <v>0</v>
      </c>
      <c r="O102" s="113">
        <f>'6B'!O103*100/'7B'!$C$102</f>
        <v>0</v>
      </c>
    </row>
    <row r="103" spans="1:15" ht="18.600000000000001" customHeight="1">
      <c r="A103" s="52"/>
      <c r="B103" s="17" t="s">
        <v>86</v>
      </c>
      <c r="C103" s="14">
        <f>'6B'!C104</f>
        <v>4904</v>
      </c>
      <c r="D103" s="15">
        <f>'6B'!D104*100/'7B'!$C$103</f>
        <v>42.536704730831971</v>
      </c>
      <c r="E103" s="15">
        <f>'6B'!E104*100/'7B'!$C$103</f>
        <v>23.674551386623165</v>
      </c>
      <c r="F103" s="15">
        <f>'6B'!F104*100/'7B'!$C$103</f>
        <v>0.63213703099510599</v>
      </c>
      <c r="G103" s="15">
        <f>'6B'!G104*100/'7B'!$C$103</f>
        <v>51.712887438825447</v>
      </c>
      <c r="H103" s="15">
        <f>'6B'!H104*100/'7B'!$C$103</f>
        <v>3.7316476345840131</v>
      </c>
      <c r="I103" s="15">
        <f>'6B'!I104*100/'7B'!$C$103</f>
        <v>4.7308319738988578</v>
      </c>
      <c r="J103" s="15">
        <f>'6B'!J104*100/'7B'!$C$103</f>
        <v>4.4861337683523654</v>
      </c>
      <c r="K103" s="15">
        <f>'6B'!K104*100/'7B'!$C$103</f>
        <v>5.8931484502446985</v>
      </c>
      <c r="L103" s="15">
        <f>'6B'!L104*100/'7B'!$C$103</f>
        <v>0.91761827079934744</v>
      </c>
      <c r="M103" s="15">
        <f>'6B'!M104*100/'7B'!$C$103</f>
        <v>2.3654159869494289</v>
      </c>
      <c r="N103" s="15">
        <f>'6B'!N104*100/'7B'!$C$103</f>
        <v>9.4820554649265905</v>
      </c>
      <c r="O103" s="15">
        <f>'6B'!O104*100/'7B'!$C$103</f>
        <v>4.5676998368678632</v>
      </c>
    </row>
  </sheetData>
  <mergeCells count="5">
    <mergeCell ref="A4:A5"/>
    <mergeCell ref="C4:C5"/>
    <mergeCell ref="D4:O4"/>
    <mergeCell ref="A1:O1"/>
    <mergeCell ref="A2:O2"/>
  </mergeCells>
  <pageMargins left="0.7" right="0.7" top="0.75" bottom="0.75" header="0.3" footer="0.3"/>
  <pageSetup paperSize="9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04"/>
  <sheetViews>
    <sheetView topLeftCell="A2" zoomScale="68" zoomScaleNormal="68" workbookViewId="0">
      <pane xSplit="13" ySplit="9" topLeftCell="N194" activePane="bottomRight" state="frozen"/>
      <selection activeCell="A2" sqref="A2"/>
      <selection pane="topRight" activeCell="N2" sqref="N2"/>
      <selection pane="bottomLeft" activeCell="A11" sqref="A11"/>
      <selection pane="bottomRight" activeCell="D188" sqref="D188"/>
    </sheetView>
  </sheetViews>
  <sheetFormatPr defaultColWidth="9" defaultRowHeight="15"/>
  <cols>
    <col min="1" max="1" width="9" style="2"/>
    <col min="2" max="2" width="18.28515625" style="94" customWidth="1"/>
    <col min="3" max="3" width="10.28515625" style="2" customWidth="1"/>
    <col min="4" max="7" width="9" style="2"/>
    <col min="8" max="8" width="8.42578125" style="2" customWidth="1"/>
    <col min="9" max="9" width="7.7109375" style="2" customWidth="1"/>
    <col min="10" max="11" width="9" style="2"/>
    <col min="12" max="12" width="7.7109375" style="2" customWidth="1"/>
    <col min="13" max="16384" width="9" style="2"/>
  </cols>
  <sheetData>
    <row r="1" spans="1:15" ht="16.149999999999999" customHeight="1">
      <c r="A1" s="166" t="s">
        <v>103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</row>
    <row r="2" spans="1:15" ht="19.899999999999999" customHeight="1">
      <c r="A2" s="167" t="s">
        <v>232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</row>
    <row r="3" spans="1:15">
      <c r="A3" s="154" t="s">
        <v>66</v>
      </c>
      <c r="B3" s="155"/>
      <c r="C3" s="155"/>
      <c r="D3" s="47"/>
      <c r="E3" s="47"/>
      <c r="F3" s="47"/>
      <c r="G3" s="47"/>
      <c r="H3" s="47"/>
      <c r="I3" s="47"/>
      <c r="J3" s="47"/>
      <c r="K3" s="155"/>
      <c r="L3" s="155"/>
      <c r="M3" s="155"/>
      <c r="N3" s="132"/>
    </row>
    <row r="4" spans="1:15">
      <c r="A4" s="150" t="s">
        <v>0</v>
      </c>
      <c r="B4" s="150" t="s">
        <v>74</v>
      </c>
      <c r="C4" s="150" t="s">
        <v>249</v>
      </c>
      <c r="D4" s="150" t="s">
        <v>39</v>
      </c>
      <c r="E4" s="150" t="s">
        <v>40</v>
      </c>
      <c r="F4" s="150" t="s">
        <v>71</v>
      </c>
      <c r="G4" s="150"/>
      <c r="H4" s="150"/>
      <c r="I4" s="150"/>
      <c r="J4" s="150"/>
      <c r="K4" s="150"/>
      <c r="L4" s="150"/>
      <c r="M4" s="150"/>
      <c r="N4" s="150"/>
    </row>
    <row r="5" spans="1:15" ht="9" customHeight="1">
      <c r="A5" s="150"/>
      <c r="B5" s="150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</row>
    <row r="6" spans="1:15" ht="81" customHeight="1">
      <c r="A6" s="150"/>
      <c r="B6" s="150"/>
      <c r="C6" s="150"/>
      <c r="D6" s="150"/>
      <c r="E6" s="150"/>
      <c r="F6" s="150" t="s">
        <v>2</v>
      </c>
      <c r="G6" s="150" t="s">
        <v>3</v>
      </c>
      <c r="H6" s="150" t="s">
        <v>250</v>
      </c>
      <c r="I6" s="150" t="s">
        <v>72</v>
      </c>
      <c r="J6" s="150" t="s">
        <v>251</v>
      </c>
      <c r="K6" s="150" t="s">
        <v>78</v>
      </c>
      <c r="L6" s="150" t="s">
        <v>77</v>
      </c>
      <c r="M6" s="150" t="s">
        <v>252</v>
      </c>
      <c r="N6" s="150" t="s">
        <v>73</v>
      </c>
    </row>
    <row r="7" spans="1:15" ht="37.9" customHeight="1">
      <c r="A7" s="150"/>
      <c r="B7" s="150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</row>
    <row r="8" spans="1:15" s="57" customFormat="1" ht="15.75" customHeight="1">
      <c r="A8" s="28" t="s">
        <v>7</v>
      </c>
      <c r="B8" s="83" t="s">
        <v>8</v>
      </c>
      <c r="C8" s="28" t="s">
        <v>51</v>
      </c>
      <c r="D8" s="28">
        <v>1</v>
      </c>
      <c r="E8" s="28">
        <v>2</v>
      </c>
      <c r="F8" s="28">
        <v>3</v>
      </c>
      <c r="G8" s="28">
        <v>4</v>
      </c>
      <c r="H8" s="28">
        <v>5</v>
      </c>
      <c r="I8" s="28">
        <v>6</v>
      </c>
      <c r="J8" s="28">
        <v>7</v>
      </c>
      <c r="K8" s="28">
        <v>8</v>
      </c>
      <c r="L8" s="28">
        <v>9</v>
      </c>
      <c r="M8" s="22">
        <v>10</v>
      </c>
      <c r="N8" s="22">
        <v>11</v>
      </c>
    </row>
    <row r="9" spans="1:15" ht="16.149999999999999" customHeight="1">
      <c r="A9" s="150" t="s">
        <v>9</v>
      </c>
      <c r="B9" s="151" t="s">
        <v>12</v>
      </c>
      <c r="C9" s="20" t="s">
        <v>25</v>
      </c>
      <c r="D9" s="21">
        <f>'1A'!C8</f>
        <v>759333</v>
      </c>
      <c r="E9" s="21">
        <f t="shared" ref="E9:L9" si="0">E11+E13+E15+E17+E19+E21+E23+E25+E27+E29+E31+E33+E35+E37+E39+E41+E43+E45+E47+E49+E51+E53+E55+E57+E59+E61+E63+E65+E67+E69+E71+E73+E75+E77+E79+E81+E83+E85+E87+E89+E91+E93+E95+E97+E99+E101+E103+E105+E107+E109+E111+E113+E115+E117+E119+E121+E123+E125+E127+E129+E131+E133+E135+E137+E139+E141+E143+E145+E147+E149+E151+E153</f>
        <v>73229</v>
      </c>
      <c r="F9" s="21">
        <f t="shared" si="0"/>
        <v>2714</v>
      </c>
      <c r="G9" s="21">
        <f t="shared" si="0"/>
        <v>1906</v>
      </c>
      <c r="H9" s="21">
        <f t="shared" si="0"/>
        <v>517</v>
      </c>
      <c r="I9" s="21">
        <f t="shared" si="0"/>
        <v>711</v>
      </c>
      <c r="J9" s="21">
        <f t="shared" si="0"/>
        <v>602</v>
      </c>
      <c r="K9" s="21">
        <f t="shared" si="0"/>
        <v>2112</v>
      </c>
      <c r="L9" s="21">
        <f t="shared" si="0"/>
        <v>437</v>
      </c>
      <c r="M9" s="21">
        <f>M11+M13+M15+M17+M19+M21+M23+M25+M27+M29+M31+M33+M35+M37+M39+M41+M43+M45+M47+M49+M51+M53+M55+M57+M59+M61+M63+M65+M67+M69+M71+M73+M75+M77+M79+M81+M83+M85+M87+M89+M91+M93+M95+M97+M99+M101+M103+M105+M107+M109+M111+M113+M115+M117+M119+M121+M123+M125+M127+M129+M131+M133+M135+M137+M139+M141+M143+M145+M147+M149+M151+M153</f>
        <v>0</v>
      </c>
      <c r="N9" s="21">
        <f>N11+N13+N15+N17+N19+N21+N23+N25+N27+N29+N31+N33+N35+N37+N39+N41+N43+N45+N47+N49+N51+N53+N55+N57+N59+N61+N63+N65+N67+N69+N71+N73+N75+N77+N79+N81+N83+N85+N87+N89+N91+N93+N95+N97+N99+N101+N103+N105+N107+N109+N111+N113+N115+N117+N119+N121+N123+N125+N127+N129+N131+N133+N135+N137+N139+N141+N143+N145+N147+N149+N151+N153</f>
        <v>0</v>
      </c>
    </row>
    <row r="10" spans="1:15" s="11" customFormat="1" ht="16.149999999999999" customHeight="1">
      <c r="A10" s="150"/>
      <c r="B10" s="151"/>
      <c r="C10" s="20" t="s">
        <v>5</v>
      </c>
      <c r="D10" s="21">
        <f>'1A'!D8</f>
        <v>3012965</v>
      </c>
      <c r="E10" s="21">
        <f t="shared" ref="E10:L10" si="1">E12+E14+E16+E18+E20+E22+E24+E26+E28+E30+E32+E34+E36+E38+E40+E42+E44+E46+E48+E50+E52+E54+E56+E58+E60+E62+E64+E66+E68+E70+E72+E74+E76+E78+E80+E82+E84+E86+E88+E90+E92+E94+E96+E98+E100+E102+E104+E106+E108+E110+E112+E114+E116+E118+E120+E122+E124+E126+E128+E130+E132+E134+E136+E138+E140+E142+E144+E146+E148+E150+E152+E154</f>
        <v>313862</v>
      </c>
      <c r="F10" s="21">
        <f t="shared" si="1"/>
        <v>5370</v>
      </c>
      <c r="G10" s="21">
        <f t="shared" si="1"/>
        <v>6818</v>
      </c>
      <c r="H10" s="21">
        <f t="shared" si="1"/>
        <v>1487</v>
      </c>
      <c r="I10" s="21">
        <f t="shared" si="1"/>
        <v>2825</v>
      </c>
      <c r="J10" s="21">
        <f t="shared" si="1"/>
        <v>2097</v>
      </c>
      <c r="K10" s="21">
        <f t="shared" si="1"/>
        <v>3273</v>
      </c>
      <c r="L10" s="21">
        <f t="shared" si="1"/>
        <v>881</v>
      </c>
      <c r="M10" s="21">
        <f>M12+M14+M16+M18+M20+M22+M24+M26+M28+M30+M32+M34+M36+M38+M40+M42+M44+M46+M48+M50+M52+M54+M56+M58+M60+M62+M64+M66+M68+M70+M72+M74+M76+M78+M80+M82+M84+M86+M88+M90+M92+M94+M96+M98+M100+M102+M104+M106+M108+M110+M112+M114+M116+M118+M120+M122+M124+M126+M128+M130+M132+M134+M136+M138+M140+M142+M144+M146+M148+M150+M152+M154</f>
        <v>0</v>
      </c>
      <c r="N10" s="21">
        <f>N12+N14+N16+N18+N20+N22+N24+N26+N28+N30+N32+N34+N36+N38+N40+N42+N44+N46+N48+N50+N52+N54+N56+N58+N60+N62+N64+N66+N68+N70+N72+N74+N76+N78+N80+N82+N84+N86+N88+N90+N92+N94+N96+N98+N100+N102+N104+N106+N108+N110+N112+N114+N116+N118+N120+N122+N124+N126+N128+N130+N132+N134+N136+N138+N140+N142+N144+N146+N148+N150+N152+N154</f>
        <v>0</v>
      </c>
      <c r="O10" s="2"/>
    </row>
    <row r="11" spans="1:15" s="11" customFormat="1" ht="16.149999999999999" customHeight="1">
      <c r="A11" s="152">
        <v>1</v>
      </c>
      <c r="B11" s="153" t="s">
        <v>119</v>
      </c>
      <c r="C11" s="75" t="s">
        <v>25</v>
      </c>
      <c r="D11" s="22">
        <f>'1A'!C9</f>
        <v>27355</v>
      </c>
      <c r="E11" s="63">
        <v>300</v>
      </c>
      <c r="F11" s="63">
        <f>'2A'!L11</f>
        <v>27</v>
      </c>
      <c r="G11" s="63">
        <f>'3A'!L10</f>
        <v>0</v>
      </c>
      <c r="H11" s="63">
        <v>0</v>
      </c>
      <c r="I11" s="63">
        <v>0</v>
      </c>
      <c r="J11" s="63">
        <v>0</v>
      </c>
      <c r="K11" s="63">
        <v>27</v>
      </c>
      <c r="L11" s="63">
        <v>0</v>
      </c>
      <c r="M11" s="63">
        <v>0</v>
      </c>
      <c r="N11" s="63">
        <v>0</v>
      </c>
    </row>
    <row r="12" spans="1:15" s="11" customFormat="1" ht="16.149999999999999" customHeight="1">
      <c r="A12" s="152"/>
      <c r="B12" s="153"/>
      <c r="C12" s="75" t="s">
        <v>5</v>
      </c>
      <c r="D12" s="22">
        <f>'1A'!D9</f>
        <v>65776</v>
      </c>
      <c r="E12" s="63">
        <v>631</v>
      </c>
      <c r="F12" s="63">
        <f>'2A'!L12</f>
        <v>37</v>
      </c>
      <c r="G12" s="63">
        <f>'3A'!L11</f>
        <v>0</v>
      </c>
      <c r="H12" s="63">
        <v>0</v>
      </c>
      <c r="I12" s="63">
        <v>0</v>
      </c>
      <c r="J12" s="63">
        <v>0</v>
      </c>
      <c r="K12" s="63">
        <v>37</v>
      </c>
      <c r="L12" s="63">
        <v>0</v>
      </c>
      <c r="M12" s="63">
        <v>0</v>
      </c>
      <c r="N12" s="63">
        <v>0</v>
      </c>
    </row>
    <row r="13" spans="1:15" s="11" customFormat="1" ht="16.149999999999999" customHeight="1">
      <c r="A13" s="152">
        <v>2</v>
      </c>
      <c r="B13" s="153" t="s">
        <v>120</v>
      </c>
      <c r="C13" s="75" t="s">
        <v>25</v>
      </c>
      <c r="D13" s="22">
        <f>'1A'!C10</f>
        <v>8543</v>
      </c>
      <c r="E13" s="116">
        <v>0</v>
      </c>
      <c r="F13" s="63">
        <f>'2A'!L13</f>
        <v>9</v>
      </c>
      <c r="G13" s="63">
        <f>'3A'!L12</f>
        <v>2</v>
      </c>
      <c r="H13" s="116">
        <v>0</v>
      </c>
      <c r="I13" s="116">
        <v>0</v>
      </c>
      <c r="J13" s="116"/>
      <c r="K13" s="116">
        <v>9</v>
      </c>
      <c r="L13" s="116">
        <v>2</v>
      </c>
      <c r="M13" s="116">
        <v>0</v>
      </c>
      <c r="N13" s="116">
        <v>0</v>
      </c>
    </row>
    <row r="14" spans="1:15" s="11" customFormat="1" ht="16.149999999999999" customHeight="1">
      <c r="A14" s="152"/>
      <c r="B14" s="153"/>
      <c r="C14" s="75" t="s">
        <v>5</v>
      </c>
      <c r="D14" s="22">
        <f>'1A'!D10</f>
        <v>27129</v>
      </c>
      <c r="E14" s="116">
        <v>0</v>
      </c>
      <c r="F14" s="63">
        <f>'2A'!L14</f>
        <v>13</v>
      </c>
      <c r="G14" s="63">
        <f>'3A'!L13</f>
        <v>3</v>
      </c>
      <c r="H14" s="116">
        <v>0</v>
      </c>
      <c r="I14" s="116">
        <v>0</v>
      </c>
      <c r="J14" s="116"/>
      <c r="K14" s="116">
        <v>13</v>
      </c>
      <c r="L14" s="116">
        <v>4</v>
      </c>
      <c r="M14" s="116">
        <v>0</v>
      </c>
      <c r="N14" s="116">
        <v>0</v>
      </c>
    </row>
    <row r="15" spans="1:15" s="11" customFormat="1" ht="16.149999999999999" customHeight="1">
      <c r="A15" s="152">
        <v>3</v>
      </c>
      <c r="B15" s="153" t="s">
        <v>121</v>
      </c>
      <c r="C15" s="75" t="s">
        <v>25</v>
      </c>
      <c r="D15" s="22">
        <f>'1A'!C11</f>
        <v>11470</v>
      </c>
      <c r="E15" s="22">
        <v>5425</v>
      </c>
      <c r="F15" s="63">
        <f>'2A'!L15</f>
        <v>98</v>
      </c>
      <c r="G15" s="63">
        <f>'3A'!L14</f>
        <v>0</v>
      </c>
      <c r="H15" s="22">
        <v>30</v>
      </c>
      <c r="I15" s="22"/>
      <c r="J15" s="22">
        <v>98</v>
      </c>
      <c r="K15" s="22"/>
      <c r="L15" s="22"/>
      <c r="M15" s="115"/>
      <c r="N15" s="115"/>
    </row>
    <row r="16" spans="1:15" s="11" customFormat="1" ht="16.149999999999999" customHeight="1">
      <c r="A16" s="152"/>
      <c r="B16" s="153"/>
      <c r="C16" s="75" t="s">
        <v>5</v>
      </c>
      <c r="D16" s="22">
        <f>'1A'!D11</f>
        <v>47829</v>
      </c>
      <c r="E16" s="22">
        <v>21339</v>
      </c>
      <c r="F16" s="63">
        <f>'2A'!L16</f>
        <v>174</v>
      </c>
      <c r="G16" s="63">
        <f>'3A'!L15</f>
        <v>0</v>
      </c>
      <c r="H16" s="22">
        <v>60</v>
      </c>
      <c r="I16" s="22"/>
      <c r="J16" s="22">
        <v>174</v>
      </c>
      <c r="K16" s="22"/>
      <c r="L16" s="22"/>
      <c r="M16" s="115"/>
      <c r="N16" s="115"/>
    </row>
    <row r="17" spans="1:14" s="11" customFormat="1" ht="16.149999999999999" customHeight="1">
      <c r="A17" s="152">
        <v>4</v>
      </c>
      <c r="B17" s="153" t="s">
        <v>122</v>
      </c>
      <c r="C17" s="75" t="s">
        <v>25</v>
      </c>
      <c r="D17" s="22">
        <f>'1A'!C12</f>
        <v>8283</v>
      </c>
      <c r="E17" s="22">
        <v>145</v>
      </c>
      <c r="F17" s="63">
        <f>'2A'!L17</f>
        <v>12</v>
      </c>
      <c r="G17" s="63">
        <f>'3A'!L16</f>
        <v>0</v>
      </c>
      <c r="H17" s="22">
        <v>1</v>
      </c>
      <c r="I17" s="22">
        <v>0</v>
      </c>
      <c r="J17" s="22">
        <v>0</v>
      </c>
      <c r="K17" s="22">
        <v>12</v>
      </c>
      <c r="L17" s="22">
        <v>0</v>
      </c>
      <c r="M17" s="115">
        <v>0</v>
      </c>
      <c r="N17" s="115">
        <v>0</v>
      </c>
    </row>
    <row r="18" spans="1:14" s="11" customFormat="1" ht="16.149999999999999" customHeight="1">
      <c r="A18" s="152"/>
      <c r="B18" s="153"/>
      <c r="C18" s="75" t="s">
        <v>5</v>
      </c>
      <c r="D18" s="22">
        <f>'1A'!D12</f>
        <v>26383</v>
      </c>
      <c r="E18" s="22">
        <v>477</v>
      </c>
      <c r="F18" s="63">
        <f>'2A'!L18</f>
        <v>18</v>
      </c>
      <c r="G18" s="63">
        <f>'3A'!L17</f>
        <v>0</v>
      </c>
      <c r="H18" s="22">
        <v>1</v>
      </c>
      <c r="I18" s="22">
        <v>0</v>
      </c>
      <c r="J18" s="22">
        <v>0</v>
      </c>
      <c r="K18" s="22">
        <v>18</v>
      </c>
      <c r="L18" s="22">
        <v>0</v>
      </c>
      <c r="M18" s="115">
        <v>0</v>
      </c>
      <c r="N18" s="115">
        <v>0</v>
      </c>
    </row>
    <row r="19" spans="1:14" s="11" customFormat="1" ht="16.149999999999999" customHeight="1">
      <c r="A19" s="152">
        <v>5</v>
      </c>
      <c r="B19" s="153" t="s">
        <v>123</v>
      </c>
      <c r="C19" s="75" t="s">
        <v>25</v>
      </c>
      <c r="D19" s="22">
        <f>'1A'!C13</f>
        <v>27214</v>
      </c>
      <c r="E19" s="22">
        <v>217</v>
      </c>
      <c r="F19" s="63">
        <f>'2A'!L19</f>
        <v>21</v>
      </c>
      <c r="G19" s="63">
        <f>'3A'!L18</f>
        <v>4</v>
      </c>
      <c r="H19" s="22">
        <v>0</v>
      </c>
      <c r="I19" s="22">
        <v>0</v>
      </c>
      <c r="J19" s="22">
        <v>0</v>
      </c>
      <c r="K19" s="22">
        <v>21</v>
      </c>
      <c r="L19" s="22">
        <v>0</v>
      </c>
      <c r="M19" s="115">
        <v>0</v>
      </c>
      <c r="N19" s="115">
        <v>0</v>
      </c>
    </row>
    <row r="20" spans="1:14" s="11" customFormat="1" ht="16.149999999999999" customHeight="1">
      <c r="A20" s="152"/>
      <c r="B20" s="153"/>
      <c r="C20" s="75" t="s">
        <v>5</v>
      </c>
      <c r="D20" s="22">
        <f>'1A'!D13</f>
        <v>86190</v>
      </c>
      <c r="E20" s="22">
        <v>986</v>
      </c>
      <c r="F20" s="63">
        <f>'2A'!L20</f>
        <v>36</v>
      </c>
      <c r="G20" s="63">
        <f>'3A'!L19</f>
        <v>22</v>
      </c>
      <c r="H20" s="22">
        <v>0</v>
      </c>
      <c r="I20" s="22">
        <v>0</v>
      </c>
      <c r="J20" s="22">
        <v>0</v>
      </c>
      <c r="K20" s="22">
        <v>36</v>
      </c>
      <c r="L20" s="22">
        <v>0</v>
      </c>
      <c r="M20" s="115">
        <v>0</v>
      </c>
      <c r="N20" s="115">
        <v>0</v>
      </c>
    </row>
    <row r="21" spans="1:14" s="11" customFormat="1" ht="16.149999999999999" customHeight="1">
      <c r="A21" s="152">
        <v>6</v>
      </c>
      <c r="B21" s="153" t="s">
        <v>124</v>
      </c>
      <c r="C21" s="75" t="s">
        <v>25</v>
      </c>
      <c r="D21" s="22">
        <f>'1A'!C14</f>
        <v>7280</v>
      </c>
      <c r="E21" s="22">
        <v>525</v>
      </c>
      <c r="F21" s="63">
        <f>'2A'!L21</f>
        <v>0</v>
      </c>
      <c r="G21" s="63">
        <f>'3A'!L20</f>
        <v>173</v>
      </c>
      <c r="H21" s="22">
        <v>0</v>
      </c>
      <c r="I21" s="22">
        <v>29</v>
      </c>
      <c r="J21" s="22">
        <v>0</v>
      </c>
      <c r="K21" s="22">
        <v>0</v>
      </c>
      <c r="L21" s="22">
        <v>70</v>
      </c>
      <c r="M21" s="115"/>
      <c r="N21" s="115"/>
    </row>
    <row r="22" spans="1:14" s="11" customFormat="1" ht="16.149999999999999" customHeight="1">
      <c r="A22" s="152"/>
      <c r="B22" s="153"/>
      <c r="C22" s="75" t="s">
        <v>5</v>
      </c>
      <c r="D22" s="22">
        <f>'1A'!D14</f>
        <v>28745</v>
      </c>
      <c r="E22" s="22">
        <v>2373</v>
      </c>
      <c r="F22" s="63">
        <f>'2A'!L22</f>
        <v>0</v>
      </c>
      <c r="G22" s="63">
        <f>'3A'!L21</f>
        <v>558</v>
      </c>
      <c r="H22" s="22">
        <v>0</v>
      </c>
      <c r="I22" s="22">
        <v>122</v>
      </c>
      <c r="J22" s="22">
        <v>0</v>
      </c>
      <c r="K22" s="22">
        <v>0</v>
      </c>
      <c r="L22" s="22">
        <v>134</v>
      </c>
      <c r="M22" s="22"/>
      <c r="N22" s="22"/>
    </row>
    <row r="23" spans="1:14" s="11" customFormat="1" ht="16.149999999999999" customHeight="1">
      <c r="A23" s="152">
        <v>7</v>
      </c>
      <c r="B23" s="153" t="s">
        <v>125</v>
      </c>
      <c r="C23" s="75" t="s">
        <v>25</v>
      </c>
      <c r="D23" s="22">
        <f>'1A'!C15</f>
        <v>6605</v>
      </c>
      <c r="E23" s="22">
        <v>3315</v>
      </c>
      <c r="F23" s="63">
        <f>'2A'!L23</f>
        <v>3</v>
      </c>
      <c r="G23" s="63">
        <f>'3A'!L22</f>
        <v>17</v>
      </c>
      <c r="H23" s="22">
        <v>1</v>
      </c>
      <c r="I23" s="22">
        <v>11</v>
      </c>
      <c r="J23" s="22">
        <v>2</v>
      </c>
      <c r="K23" s="22">
        <v>1</v>
      </c>
      <c r="L23" s="22">
        <v>2</v>
      </c>
      <c r="M23" s="22">
        <v>0</v>
      </c>
      <c r="N23" s="22">
        <v>0</v>
      </c>
    </row>
    <row r="24" spans="1:14" s="11" customFormat="1" ht="16.149999999999999" customHeight="1">
      <c r="A24" s="152"/>
      <c r="B24" s="153"/>
      <c r="C24" s="75" t="s">
        <v>5</v>
      </c>
      <c r="D24" s="22">
        <f>'1A'!D15</f>
        <v>27547</v>
      </c>
      <c r="E24" s="22">
        <v>14238</v>
      </c>
      <c r="F24" s="63">
        <f>'2A'!L24</f>
        <v>9</v>
      </c>
      <c r="G24" s="63">
        <f>'3A'!L23</f>
        <v>61</v>
      </c>
      <c r="H24" s="22">
        <v>3</v>
      </c>
      <c r="I24" s="22">
        <v>41</v>
      </c>
      <c r="J24" s="22">
        <v>7</v>
      </c>
      <c r="K24" s="22">
        <v>2</v>
      </c>
      <c r="L24" s="22">
        <v>5</v>
      </c>
      <c r="M24" s="115">
        <v>0</v>
      </c>
      <c r="N24" s="115">
        <v>0</v>
      </c>
    </row>
    <row r="25" spans="1:14" s="11" customFormat="1" ht="16.149999999999999" customHeight="1">
      <c r="A25" s="152">
        <v>8</v>
      </c>
      <c r="B25" s="153" t="s">
        <v>126</v>
      </c>
      <c r="C25" s="75" t="s">
        <v>25</v>
      </c>
      <c r="D25" s="22">
        <f>'1A'!C16</f>
        <v>8022</v>
      </c>
      <c r="E25" s="22">
        <v>1201</v>
      </c>
      <c r="F25" s="63">
        <f>'2A'!L25</f>
        <v>2</v>
      </c>
      <c r="G25" s="63">
        <f>'3A'!L24</f>
        <v>82</v>
      </c>
      <c r="H25" s="22">
        <v>1</v>
      </c>
      <c r="I25" s="22">
        <v>27</v>
      </c>
      <c r="J25" s="22"/>
      <c r="K25" s="22">
        <v>2</v>
      </c>
      <c r="L25" s="22">
        <v>8</v>
      </c>
      <c r="M25" s="115">
        <v>0</v>
      </c>
      <c r="N25" s="115">
        <v>0</v>
      </c>
    </row>
    <row r="26" spans="1:14" s="11" customFormat="1" ht="16.149999999999999" customHeight="1">
      <c r="A26" s="152"/>
      <c r="B26" s="153"/>
      <c r="C26" s="75" t="s">
        <v>5</v>
      </c>
      <c r="D26" s="22">
        <f>'1A'!D16</f>
        <v>34357</v>
      </c>
      <c r="E26" s="22">
        <v>5443</v>
      </c>
      <c r="F26" s="63">
        <f>'2A'!L26</f>
        <v>2</v>
      </c>
      <c r="G26" s="63">
        <f>'3A'!L25</f>
        <v>335</v>
      </c>
      <c r="H26" s="22">
        <v>1</v>
      </c>
      <c r="I26" s="22">
        <v>121</v>
      </c>
      <c r="J26" s="22"/>
      <c r="K26" s="22">
        <v>2</v>
      </c>
      <c r="L26" s="22">
        <v>8</v>
      </c>
      <c r="M26" s="115">
        <v>0</v>
      </c>
      <c r="N26" s="115">
        <v>0</v>
      </c>
    </row>
    <row r="27" spans="1:14" s="11" customFormat="1" ht="16.149999999999999" customHeight="1">
      <c r="A27" s="152">
        <v>9</v>
      </c>
      <c r="B27" s="153" t="s">
        <v>127</v>
      </c>
      <c r="C27" s="75" t="s">
        <v>25</v>
      </c>
      <c r="D27" s="22">
        <f>'1A'!C17</f>
        <v>2059</v>
      </c>
      <c r="E27" s="22">
        <v>1753</v>
      </c>
      <c r="F27" s="63">
        <f>'2A'!L27</f>
        <v>200</v>
      </c>
      <c r="G27" s="63">
        <f>'3A'!L26</f>
        <v>210</v>
      </c>
      <c r="H27" s="22">
        <v>46</v>
      </c>
      <c r="I27" s="22">
        <v>65</v>
      </c>
      <c r="J27" s="22">
        <v>100</v>
      </c>
      <c r="K27" s="22">
        <v>100</v>
      </c>
      <c r="L27" s="22">
        <v>0</v>
      </c>
      <c r="M27" s="115"/>
      <c r="N27" s="115"/>
    </row>
    <row r="28" spans="1:14" s="11" customFormat="1" ht="16.149999999999999" customHeight="1">
      <c r="A28" s="152"/>
      <c r="B28" s="153"/>
      <c r="C28" s="75" t="s">
        <v>5</v>
      </c>
      <c r="D28" s="22">
        <f>'1A'!D17</f>
        <v>8559</v>
      </c>
      <c r="E28" s="22">
        <v>6207</v>
      </c>
      <c r="F28" s="63">
        <f>'2A'!L28</f>
        <v>680</v>
      </c>
      <c r="G28" s="63">
        <f>'3A'!L27</f>
        <v>868</v>
      </c>
      <c r="H28" s="22">
        <v>155</v>
      </c>
      <c r="I28" s="22">
        <v>244</v>
      </c>
      <c r="J28" s="22">
        <v>340</v>
      </c>
      <c r="K28" s="22">
        <v>340</v>
      </c>
      <c r="L28" s="22">
        <v>0</v>
      </c>
      <c r="M28" s="115"/>
      <c r="N28" s="115"/>
    </row>
    <row r="29" spans="1:14" s="11" customFormat="1" ht="16.149999999999999" customHeight="1">
      <c r="A29" s="152">
        <v>10</v>
      </c>
      <c r="B29" s="153" t="s">
        <v>128</v>
      </c>
      <c r="C29" s="75" t="s">
        <v>25</v>
      </c>
      <c r="D29" s="22">
        <f>'1A'!C18</f>
        <v>10146</v>
      </c>
      <c r="E29" s="22">
        <v>2204</v>
      </c>
      <c r="F29" s="63">
        <f>'2A'!L29</f>
        <v>22</v>
      </c>
      <c r="G29" s="63">
        <f>'3A'!L28</f>
        <v>31</v>
      </c>
      <c r="H29" s="22">
        <v>6</v>
      </c>
      <c r="I29" s="22">
        <v>2</v>
      </c>
      <c r="J29" s="22">
        <v>0</v>
      </c>
      <c r="K29" s="22">
        <v>22</v>
      </c>
      <c r="L29" s="22">
        <v>31</v>
      </c>
      <c r="M29" s="115">
        <v>0</v>
      </c>
      <c r="N29" s="115">
        <v>0</v>
      </c>
    </row>
    <row r="30" spans="1:14" s="11" customFormat="1" ht="16.149999999999999" customHeight="1">
      <c r="A30" s="152"/>
      <c r="B30" s="153"/>
      <c r="C30" s="75" t="s">
        <v>5</v>
      </c>
      <c r="D30" s="22">
        <f>'1A'!D18</f>
        <v>46111</v>
      </c>
      <c r="E30" s="22">
        <v>10688</v>
      </c>
      <c r="F30" s="63">
        <f>'2A'!L30</f>
        <v>32</v>
      </c>
      <c r="G30" s="63">
        <f>'3A'!L29</f>
        <v>52</v>
      </c>
      <c r="H30" s="22">
        <v>10</v>
      </c>
      <c r="I30" s="22">
        <v>3</v>
      </c>
      <c r="J30" s="22">
        <v>0</v>
      </c>
      <c r="K30" s="22">
        <v>32</v>
      </c>
      <c r="L30" s="22">
        <v>52</v>
      </c>
      <c r="M30" s="115">
        <v>0</v>
      </c>
      <c r="N30" s="115">
        <v>0</v>
      </c>
    </row>
    <row r="31" spans="1:14" s="11" customFormat="1" ht="16.149999999999999" customHeight="1">
      <c r="A31" s="152">
        <v>11</v>
      </c>
      <c r="B31" s="153" t="s">
        <v>129</v>
      </c>
      <c r="C31" s="75" t="s">
        <v>25</v>
      </c>
      <c r="D31" s="22">
        <f>'1A'!C19</f>
        <v>16378</v>
      </c>
      <c r="E31" s="22">
        <v>1419</v>
      </c>
      <c r="F31" s="63">
        <f>'2A'!L31</f>
        <v>124</v>
      </c>
      <c r="G31" s="63">
        <f>'3A'!L30</f>
        <v>0</v>
      </c>
      <c r="H31" s="22">
        <v>6</v>
      </c>
      <c r="I31" s="22">
        <v>0</v>
      </c>
      <c r="J31" s="22">
        <v>4</v>
      </c>
      <c r="K31" s="22">
        <v>120</v>
      </c>
      <c r="L31" s="22">
        <v>0</v>
      </c>
      <c r="M31" s="115">
        <v>0</v>
      </c>
      <c r="N31" s="115">
        <v>0</v>
      </c>
    </row>
    <row r="32" spans="1:14" s="11" customFormat="1" ht="16.149999999999999" customHeight="1">
      <c r="A32" s="152"/>
      <c r="B32" s="153"/>
      <c r="C32" s="75" t="s">
        <v>5</v>
      </c>
      <c r="D32" s="22">
        <f>'1A'!D19</f>
        <v>72012</v>
      </c>
      <c r="E32" s="22">
        <v>5073</v>
      </c>
      <c r="F32" s="63">
        <f>'2A'!L32</f>
        <v>173</v>
      </c>
      <c r="G32" s="63">
        <f>'3A'!L31</f>
        <v>0</v>
      </c>
      <c r="H32" s="22">
        <v>8</v>
      </c>
      <c r="I32" s="22">
        <v>0</v>
      </c>
      <c r="J32" s="22">
        <v>11</v>
      </c>
      <c r="K32" s="22">
        <v>162</v>
      </c>
      <c r="L32" s="22">
        <v>0</v>
      </c>
      <c r="M32" s="22">
        <v>0</v>
      </c>
      <c r="N32" s="22">
        <v>0</v>
      </c>
    </row>
    <row r="33" spans="1:14" s="11" customFormat="1" ht="16.149999999999999" customHeight="1">
      <c r="A33" s="152">
        <v>12</v>
      </c>
      <c r="B33" s="153" t="s">
        <v>130</v>
      </c>
      <c r="C33" s="75" t="s">
        <v>25</v>
      </c>
      <c r="D33" s="22">
        <f>'1A'!C20</f>
        <v>8348</v>
      </c>
      <c r="E33" s="22">
        <v>98</v>
      </c>
      <c r="F33" s="63">
        <f>'2A'!L33</f>
        <v>22</v>
      </c>
      <c r="G33" s="63">
        <f>'3A'!L32</f>
        <v>171</v>
      </c>
      <c r="H33" s="22">
        <v>7</v>
      </c>
      <c r="I33" s="22">
        <v>91</v>
      </c>
      <c r="J33" s="22">
        <v>12</v>
      </c>
      <c r="K33" s="22">
        <v>10</v>
      </c>
      <c r="L33" s="22">
        <v>22</v>
      </c>
      <c r="M33" s="22">
        <v>0</v>
      </c>
      <c r="N33" s="22">
        <v>0</v>
      </c>
    </row>
    <row r="34" spans="1:14" s="11" customFormat="1" ht="16.149999999999999" customHeight="1">
      <c r="A34" s="152"/>
      <c r="B34" s="153"/>
      <c r="C34" s="75" t="s">
        <v>5</v>
      </c>
      <c r="D34" s="22">
        <f>'1A'!D20</f>
        <v>32167</v>
      </c>
      <c r="E34" s="22">
        <v>370</v>
      </c>
      <c r="F34" s="63">
        <f>'2A'!L34</f>
        <v>58</v>
      </c>
      <c r="G34" s="63">
        <f>'3A'!L33</f>
        <v>638</v>
      </c>
      <c r="H34" s="22">
        <v>20</v>
      </c>
      <c r="I34" s="22">
        <v>350</v>
      </c>
      <c r="J34" s="22">
        <v>40</v>
      </c>
      <c r="K34" s="22">
        <v>18</v>
      </c>
      <c r="L34" s="22">
        <v>32</v>
      </c>
      <c r="M34" s="115">
        <v>0</v>
      </c>
      <c r="N34" s="115">
        <v>0</v>
      </c>
    </row>
    <row r="35" spans="1:14" s="11" customFormat="1" ht="16.149999999999999" customHeight="1">
      <c r="A35" s="152">
        <v>13</v>
      </c>
      <c r="B35" s="153" t="s">
        <v>131</v>
      </c>
      <c r="C35" s="75" t="s">
        <v>25</v>
      </c>
      <c r="D35" s="22">
        <f>'1A'!C21</f>
        <v>17318</v>
      </c>
      <c r="E35" s="22">
        <v>100</v>
      </c>
      <c r="F35" s="63">
        <f>'2A'!L35</f>
        <v>64</v>
      </c>
      <c r="G35" s="63">
        <f>'3A'!L34</f>
        <v>0</v>
      </c>
      <c r="H35" s="22">
        <v>1</v>
      </c>
      <c r="I35" s="22">
        <v>0</v>
      </c>
      <c r="J35" s="22">
        <v>0</v>
      </c>
      <c r="K35" s="22">
        <v>64</v>
      </c>
      <c r="L35" s="22">
        <v>0</v>
      </c>
      <c r="M35" s="115">
        <v>0</v>
      </c>
      <c r="N35" s="115">
        <v>0</v>
      </c>
    </row>
    <row r="36" spans="1:14" s="11" customFormat="1" ht="16.149999999999999" customHeight="1">
      <c r="A36" s="152"/>
      <c r="B36" s="153"/>
      <c r="C36" s="75" t="s">
        <v>5</v>
      </c>
      <c r="D36" s="22">
        <f>'1A'!D21</f>
        <v>61940</v>
      </c>
      <c r="E36" s="22">
        <v>420</v>
      </c>
      <c r="F36" s="63">
        <f>'2A'!L36</f>
        <v>84</v>
      </c>
      <c r="G36" s="63">
        <f>'3A'!L35</f>
        <v>0</v>
      </c>
      <c r="H36" s="22">
        <v>1</v>
      </c>
      <c r="I36" s="22">
        <v>0</v>
      </c>
      <c r="J36" s="22">
        <v>0</v>
      </c>
      <c r="K36" s="22">
        <v>84</v>
      </c>
      <c r="L36" s="22">
        <v>0</v>
      </c>
      <c r="M36" s="115">
        <v>0</v>
      </c>
      <c r="N36" s="115">
        <v>0</v>
      </c>
    </row>
    <row r="37" spans="1:14" s="11" customFormat="1" ht="16.149999999999999" customHeight="1">
      <c r="A37" s="152">
        <v>14</v>
      </c>
      <c r="B37" s="153" t="s">
        <v>132</v>
      </c>
      <c r="C37" s="75" t="s">
        <v>25</v>
      </c>
      <c r="D37" s="22">
        <f>'1A'!C22</f>
        <v>1822</v>
      </c>
      <c r="E37" s="22">
        <v>303</v>
      </c>
      <c r="F37" s="63">
        <f>'2A'!L37</f>
        <v>76</v>
      </c>
      <c r="G37" s="63">
        <f>'3A'!L36</f>
        <v>0</v>
      </c>
      <c r="H37" s="22">
        <v>3</v>
      </c>
      <c r="I37" s="22">
        <v>0</v>
      </c>
      <c r="J37" s="22">
        <v>0</v>
      </c>
      <c r="K37" s="22">
        <v>76</v>
      </c>
      <c r="L37" s="22">
        <v>0</v>
      </c>
      <c r="M37" s="115">
        <v>0</v>
      </c>
      <c r="N37" s="115">
        <v>0</v>
      </c>
    </row>
    <row r="38" spans="1:14" s="11" customFormat="1" ht="16.149999999999999" customHeight="1">
      <c r="A38" s="152"/>
      <c r="B38" s="153"/>
      <c r="C38" s="75" t="s">
        <v>5</v>
      </c>
      <c r="D38" s="22">
        <f>'1A'!D22</f>
        <v>8314</v>
      </c>
      <c r="E38" s="22">
        <v>1317</v>
      </c>
      <c r="F38" s="63">
        <f>'2A'!L38</f>
        <v>127</v>
      </c>
      <c r="G38" s="63">
        <f>'3A'!L37</f>
        <v>0</v>
      </c>
      <c r="H38" s="22">
        <v>4</v>
      </c>
      <c r="I38" s="22">
        <v>0</v>
      </c>
      <c r="J38" s="22">
        <v>0</v>
      </c>
      <c r="K38" s="22">
        <v>127</v>
      </c>
      <c r="L38" s="22">
        <v>0</v>
      </c>
      <c r="M38" s="115">
        <v>0</v>
      </c>
      <c r="N38" s="115">
        <v>0</v>
      </c>
    </row>
    <row r="39" spans="1:14" s="11" customFormat="1" ht="16.149999999999999" customHeight="1">
      <c r="A39" s="152">
        <v>15</v>
      </c>
      <c r="B39" s="153" t="s">
        <v>133</v>
      </c>
      <c r="C39" s="75" t="s">
        <v>25</v>
      </c>
      <c r="D39" s="22">
        <f>'1A'!C23</f>
        <v>5966</v>
      </c>
      <c r="E39" s="22">
        <v>2485</v>
      </c>
      <c r="F39" s="63">
        <f>'2A'!L39</f>
        <v>35</v>
      </c>
      <c r="G39" s="63">
        <f>'3A'!L38</f>
        <v>76</v>
      </c>
      <c r="H39" s="22">
        <v>25</v>
      </c>
      <c r="I39" s="22">
        <v>33</v>
      </c>
      <c r="J39" s="22">
        <v>17</v>
      </c>
      <c r="K39" s="22">
        <v>18</v>
      </c>
      <c r="L39" s="22">
        <v>43</v>
      </c>
      <c r="M39" s="115">
        <v>0</v>
      </c>
      <c r="N39" s="115">
        <v>0</v>
      </c>
    </row>
    <row r="40" spans="1:14" s="11" customFormat="1" ht="16.149999999999999" customHeight="1">
      <c r="A40" s="152"/>
      <c r="B40" s="153"/>
      <c r="C40" s="75" t="s">
        <v>5</v>
      </c>
      <c r="D40" s="22">
        <f>'1A'!D23</f>
        <v>24525</v>
      </c>
      <c r="E40" s="22">
        <v>12092</v>
      </c>
      <c r="F40" s="63">
        <f>'2A'!L40</f>
        <v>141</v>
      </c>
      <c r="G40" s="63">
        <f>'3A'!L39</f>
        <v>299</v>
      </c>
      <c r="H40" s="22">
        <v>101</v>
      </c>
      <c r="I40" s="22">
        <v>138</v>
      </c>
      <c r="J40" s="22">
        <v>83</v>
      </c>
      <c r="K40" s="22">
        <v>58</v>
      </c>
      <c r="L40" s="22">
        <v>145</v>
      </c>
      <c r="M40" s="115">
        <v>0</v>
      </c>
      <c r="N40" s="115">
        <v>0</v>
      </c>
    </row>
    <row r="41" spans="1:14" s="11" customFormat="1" ht="16.149999999999999" customHeight="1">
      <c r="A41" s="152">
        <v>16</v>
      </c>
      <c r="B41" s="153" t="s">
        <v>134</v>
      </c>
      <c r="C41" s="75" t="s">
        <v>25</v>
      </c>
      <c r="D41" s="22">
        <f>'1A'!C24</f>
        <v>4869</v>
      </c>
      <c r="E41" s="22">
        <v>1466</v>
      </c>
      <c r="F41" s="63">
        <f>'2A'!L41</f>
        <v>96</v>
      </c>
      <c r="G41" s="63">
        <f>'3A'!L40</f>
        <v>139</v>
      </c>
      <c r="H41" s="22">
        <v>66</v>
      </c>
      <c r="I41" s="22">
        <v>81</v>
      </c>
      <c r="J41" s="22">
        <v>82</v>
      </c>
      <c r="K41" s="22">
        <v>14</v>
      </c>
      <c r="L41" s="22">
        <v>14</v>
      </c>
      <c r="M41" s="115">
        <v>0</v>
      </c>
      <c r="N41" s="115">
        <v>0</v>
      </c>
    </row>
    <row r="42" spans="1:14" s="11" customFormat="1" ht="16.149999999999999" customHeight="1">
      <c r="A42" s="152"/>
      <c r="B42" s="153"/>
      <c r="C42" s="75" t="s">
        <v>5</v>
      </c>
      <c r="D42" s="22">
        <f>'1A'!D24</f>
        <v>19722</v>
      </c>
      <c r="E42" s="22">
        <v>7780</v>
      </c>
      <c r="F42" s="63">
        <f>'2A'!L42</f>
        <v>360</v>
      </c>
      <c r="G42" s="63">
        <f>'3A'!L41</f>
        <v>565</v>
      </c>
      <c r="H42" s="22">
        <v>268</v>
      </c>
      <c r="I42" s="22">
        <v>321</v>
      </c>
      <c r="J42" s="22">
        <v>342</v>
      </c>
      <c r="K42" s="22">
        <v>18</v>
      </c>
      <c r="L42" s="22">
        <v>22</v>
      </c>
      <c r="M42" s="115">
        <v>0</v>
      </c>
      <c r="N42" s="115">
        <v>0</v>
      </c>
    </row>
    <row r="43" spans="1:14" s="11" customFormat="1" ht="16.149999999999999" customHeight="1">
      <c r="A43" s="152">
        <v>17</v>
      </c>
      <c r="B43" s="153" t="s">
        <v>135</v>
      </c>
      <c r="C43" s="75" t="s">
        <v>25</v>
      </c>
      <c r="D43" s="22">
        <f>'1A'!C25</f>
        <v>19860</v>
      </c>
      <c r="E43" s="22">
        <v>915</v>
      </c>
      <c r="F43" s="63">
        <f>'2A'!L43</f>
        <v>45</v>
      </c>
      <c r="G43" s="63">
        <f>'3A'!L42</f>
        <v>0</v>
      </c>
      <c r="H43" s="22">
        <v>9</v>
      </c>
      <c r="I43" s="22"/>
      <c r="J43" s="22"/>
      <c r="K43" s="22">
        <v>45</v>
      </c>
      <c r="L43" s="22"/>
      <c r="M43" s="115"/>
      <c r="N43" s="115"/>
    </row>
    <row r="44" spans="1:14" s="11" customFormat="1" ht="16.149999999999999" customHeight="1">
      <c r="A44" s="152"/>
      <c r="B44" s="153"/>
      <c r="C44" s="75" t="s">
        <v>5</v>
      </c>
      <c r="D44" s="22">
        <f>'1A'!D25</f>
        <v>86581</v>
      </c>
      <c r="E44" s="22">
        <v>4052</v>
      </c>
      <c r="F44" s="63">
        <f>'2A'!L44</f>
        <v>52</v>
      </c>
      <c r="G44" s="63">
        <f>'3A'!L43</f>
        <v>0</v>
      </c>
      <c r="H44" s="22">
        <v>9</v>
      </c>
      <c r="I44" s="22"/>
      <c r="J44" s="22"/>
      <c r="K44" s="22">
        <v>52</v>
      </c>
      <c r="L44" s="22"/>
      <c r="M44" s="115"/>
      <c r="N44" s="115"/>
    </row>
    <row r="45" spans="1:14" s="11" customFormat="1" ht="16.149999999999999" customHeight="1">
      <c r="A45" s="152">
        <v>18</v>
      </c>
      <c r="B45" s="153" t="s">
        <v>136</v>
      </c>
      <c r="C45" s="75" t="s">
        <v>25</v>
      </c>
      <c r="D45" s="22">
        <f>'1A'!C26</f>
        <v>17550</v>
      </c>
      <c r="E45" s="22">
        <v>0</v>
      </c>
      <c r="F45" s="63">
        <f>'2A'!L45</f>
        <v>1</v>
      </c>
      <c r="G45" s="63">
        <f>'3A'!L44</f>
        <v>8</v>
      </c>
      <c r="H45" s="22">
        <v>0</v>
      </c>
      <c r="I45" s="22">
        <v>0</v>
      </c>
      <c r="J45" s="22">
        <v>0</v>
      </c>
      <c r="K45" s="22">
        <v>1</v>
      </c>
      <c r="L45" s="22">
        <v>3</v>
      </c>
      <c r="M45" s="115">
        <v>0</v>
      </c>
      <c r="N45" s="115">
        <v>0</v>
      </c>
    </row>
    <row r="46" spans="1:14" s="11" customFormat="1" ht="16.149999999999999" customHeight="1">
      <c r="A46" s="152"/>
      <c r="B46" s="153"/>
      <c r="C46" s="75" t="s">
        <v>5</v>
      </c>
      <c r="D46" s="22">
        <f>'1A'!D26</f>
        <v>49341</v>
      </c>
      <c r="E46" s="22">
        <v>0</v>
      </c>
      <c r="F46" s="63">
        <f>'2A'!L46</f>
        <v>4</v>
      </c>
      <c r="G46" s="63">
        <f>'3A'!L45</f>
        <v>20</v>
      </c>
      <c r="H46" s="22">
        <v>0</v>
      </c>
      <c r="I46" s="22">
        <v>0</v>
      </c>
      <c r="J46" s="22">
        <v>0</v>
      </c>
      <c r="K46" s="22">
        <v>4</v>
      </c>
      <c r="L46" s="22">
        <v>5</v>
      </c>
      <c r="M46" s="115">
        <v>0</v>
      </c>
      <c r="N46" s="115">
        <v>0</v>
      </c>
    </row>
    <row r="47" spans="1:14" s="11" customFormat="1" ht="16.149999999999999" customHeight="1">
      <c r="A47" s="152">
        <v>19</v>
      </c>
      <c r="B47" s="153" t="s">
        <v>137</v>
      </c>
      <c r="C47" s="75" t="s">
        <v>25</v>
      </c>
      <c r="D47" s="22">
        <f>'1A'!C27</f>
        <v>10071</v>
      </c>
      <c r="E47" s="22">
        <v>2554</v>
      </c>
      <c r="F47" s="63">
        <f>'2A'!L47</f>
        <v>0</v>
      </c>
      <c r="G47" s="63">
        <f>'3A'!L46</f>
        <v>31</v>
      </c>
      <c r="H47" s="22">
        <v>0</v>
      </c>
      <c r="I47" s="22">
        <v>15</v>
      </c>
      <c r="J47" s="22"/>
      <c r="K47" s="22">
        <v>0</v>
      </c>
      <c r="L47" s="22">
        <v>6</v>
      </c>
      <c r="M47" s="115">
        <v>0</v>
      </c>
      <c r="N47" s="115">
        <v>0</v>
      </c>
    </row>
    <row r="48" spans="1:14" s="11" customFormat="1" ht="16.149999999999999" customHeight="1">
      <c r="A48" s="152"/>
      <c r="B48" s="153"/>
      <c r="C48" s="75" t="s">
        <v>5</v>
      </c>
      <c r="D48" s="22">
        <f>'1A'!D27</f>
        <v>36227</v>
      </c>
      <c r="E48" s="22">
        <v>10152</v>
      </c>
      <c r="F48" s="63">
        <f>'2A'!L48</f>
        <v>0</v>
      </c>
      <c r="G48" s="63">
        <f>'3A'!L47</f>
        <v>135</v>
      </c>
      <c r="H48" s="22">
        <v>0</v>
      </c>
      <c r="I48" s="22">
        <v>75</v>
      </c>
      <c r="J48" s="22"/>
      <c r="K48" s="22">
        <v>0</v>
      </c>
      <c r="L48" s="22">
        <v>7</v>
      </c>
      <c r="M48" s="115">
        <v>0</v>
      </c>
      <c r="N48" s="115">
        <v>0</v>
      </c>
    </row>
    <row r="49" spans="1:14" s="11" customFormat="1" ht="16.149999999999999" customHeight="1">
      <c r="A49" s="152">
        <v>20</v>
      </c>
      <c r="B49" s="153" t="s">
        <v>138</v>
      </c>
      <c r="C49" s="75" t="s">
        <v>25</v>
      </c>
      <c r="D49" s="22">
        <f>'1A'!C28</f>
        <v>18661</v>
      </c>
      <c r="E49" s="22">
        <v>3</v>
      </c>
      <c r="F49" s="63">
        <f>'2A'!L49</f>
        <v>189</v>
      </c>
      <c r="G49" s="63">
        <f>'3A'!L48</f>
        <v>0</v>
      </c>
      <c r="H49" s="22">
        <v>0</v>
      </c>
      <c r="I49" s="22">
        <v>0</v>
      </c>
      <c r="J49" s="22">
        <v>0</v>
      </c>
      <c r="K49" s="22">
        <v>189</v>
      </c>
      <c r="L49" s="22">
        <v>0</v>
      </c>
      <c r="M49" s="22">
        <v>0</v>
      </c>
      <c r="N49" s="22">
        <v>0</v>
      </c>
    </row>
    <row r="50" spans="1:14" s="11" customFormat="1" ht="16.149999999999999" customHeight="1">
      <c r="A50" s="152"/>
      <c r="B50" s="153"/>
      <c r="C50" s="75" t="s">
        <v>5</v>
      </c>
      <c r="D50" s="22">
        <f>'1A'!D28</f>
        <v>80086</v>
      </c>
      <c r="E50" s="22">
        <v>11</v>
      </c>
      <c r="F50" s="63">
        <f>'2A'!L50</f>
        <v>292</v>
      </c>
      <c r="G50" s="63">
        <f>'3A'!L49</f>
        <v>0</v>
      </c>
      <c r="H50" s="22">
        <v>0</v>
      </c>
      <c r="I50" s="22">
        <v>0</v>
      </c>
      <c r="J50" s="22">
        <v>0</v>
      </c>
      <c r="K50" s="22">
        <v>292</v>
      </c>
      <c r="L50" s="22">
        <v>0</v>
      </c>
      <c r="M50" s="115">
        <v>0</v>
      </c>
      <c r="N50" s="115">
        <v>0</v>
      </c>
    </row>
    <row r="51" spans="1:14" s="11" customFormat="1" ht="16.149999999999999" customHeight="1">
      <c r="A51" s="152">
        <v>21</v>
      </c>
      <c r="B51" s="153" t="s">
        <v>139</v>
      </c>
      <c r="C51" s="75" t="s">
        <v>25</v>
      </c>
      <c r="D51" s="22">
        <f>'1A'!C29</f>
        <v>3559</v>
      </c>
      <c r="E51" s="22">
        <v>881</v>
      </c>
      <c r="F51" s="63">
        <f>'2A'!L51</f>
        <v>6</v>
      </c>
      <c r="G51" s="63">
        <f>'3A'!L50</f>
        <v>30</v>
      </c>
      <c r="H51" s="22">
        <v>2</v>
      </c>
      <c r="I51" s="22">
        <v>7</v>
      </c>
      <c r="J51" s="22">
        <v>0</v>
      </c>
      <c r="K51" s="22">
        <v>6</v>
      </c>
      <c r="L51" s="22">
        <v>4</v>
      </c>
      <c r="M51" s="115">
        <v>0</v>
      </c>
      <c r="N51" s="115">
        <v>0</v>
      </c>
    </row>
    <row r="52" spans="1:14" s="11" customFormat="1" ht="16.149999999999999" customHeight="1">
      <c r="A52" s="152"/>
      <c r="B52" s="153"/>
      <c r="C52" s="75" t="s">
        <v>5</v>
      </c>
      <c r="D52" s="22">
        <f>'1A'!D29</f>
        <v>13230</v>
      </c>
      <c r="E52" s="22">
        <v>3283</v>
      </c>
      <c r="F52" s="63">
        <f>'2A'!L52</f>
        <v>7</v>
      </c>
      <c r="G52" s="63">
        <f>'3A'!L51</f>
        <v>100</v>
      </c>
      <c r="H52" s="22">
        <v>2</v>
      </c>
      <c r="I52" s="22">
        <v>27</v>
      </c>
      <c r="J52" s="22">
        <v>0</v>
      </c>
      <c r="K52" s="22">
        <v>7</v>
      </c>
      <c r="L52" s="22">
        <v>8</v>
      </c>
      <c r="M52" s="115">
        <v>0</v>
      </c>
      <c r="N52" s="115">
        <v>0</v>
      </c>
    </row>
    <row r="53" spans="1:14" s="11" customFormat="1" ht="16.149999999999999" customHeight="1">
      <c r="A53" s="152">
        <v>22</v>
      </c>
      <c r="B53" s="153" t="s">
        <v>140</v>
      </c>
      <c r="C53" s="75" t="s">
        <v>25</v>
      </c>
      <c r="D53" s="22">
        <f>'1A'!C30</f>
        <v>13526</v>
      </c>
      <c r="E53" s="22">
        <v>543</v>
      </c>
      <c r="F53" s="63">
        <f>'2A'!L53</f>
        <v>40</v>
      </c>
      <c r="G53" s="63">
        <f>'3A'!L52</f>
        <v>0</v>
      </c>
      <c r="H53" s="22">
        <v>2</v>
      </c>
      <c r="I53" s="22">
        <v>0</v>
      </c>
      <c r="J53" s="22">
        <v>0</v>
      </c>
      <c r="K53" s="22">
        <v>40</v>
      </c>
      <c r="L53" s="22">
        <v>0</v>
      </c>
      <c r="M53" s="115">
        <v>0</v>
      </c>
      <c r="N53" s="115">
        <v>0</v>
      </c>
    </row>
    <row r="54" spans="1:14" s="11" customFormat="1" ht="16.149999999999999" customHeight="1">
      <c r="A54" s="152"/>
      <c r="B54" s="153"/>
      <c r="C54" s="75" t="s">
        <v>5</v>
      </c>
      <c r="D54" s="22">
        <f>'1A'!D30</f>
        <v>60910</v>
      </c>
      <c r="E54" s="22" t="s">
        <v>253</v>
      </c>
      <c r="F54" s="63">
        <f>'2A'!L54</f>
        <v>40</v>
      </c>
      <c r="G54" s="63">
        <f>'3A'!L53</f>
        <v>0</v>
      </c>
      <c r="H54" s="22">
        <v>2</v>
      </c>
      <c r="I54" s="22">
        <v>0</v>
      </c>
      <c r="J54" s="22">
        <v>0</v>
      </c>
      <c r="K54" s="22">
        <v>40</v>
      </c>
      <c r="L54" s="22">
        <v>0</v>
      </c>
      <c r="M54" s="115">
        <v>0</v>
      </c>
      <c r="N54" s="115">
        <v>0</v>
      </c>
    </row>
    <row r="55" spans="1:14" s="11" customFormat="1" ht="16.149999999999999" customHeight="1">
      <c r="A55" s="152">
        <v>23</v>
      </c>
      <c r="B55" s="153" t="s">
        <v>141</v>
      </c>
      <c r="C55" s="75" t="s">
        <v>25</v>
      </c>
      <c r="D55" s="22">
        <f>'1A'!C31</f>
        <v>7537</v>
      </c>
      <c r="E55" s="22">
        <v>1291</v>
      </c>
      <c r="F55" s="63">
        <f>'2A'!L55</f>
        <v>14</v>
      </c>
      <c r="G55" s="63">
        <f>'3A'!L54</f>
        <v>6</v>
      </c>
      <c r="H55" s="22">
        <v>4</v>
      </c>
      <c r="I55" s="22">
        <v>3</v>
      </c>
      <c r="J55" s="22">
        <v>0</v>
      </c>
      <c r="K55" s="22">
        <v>14</v>
      </c>
      <c r="L55" s="22">
        <v>0</v>
      </c>
      <c r="M55" s="115">
        <v>0</v>
      </c>
      <c r="N55" s="115">
        <v>0</v>
      </c>
    </row>
    <row r="56" spans="1:14" s="11" customFormat="1" ht="16.149999999999999" customHeight="1">
      <c r="A56" s="152"/>
      <c r="B56" s="153"/>
      <c r="C56" s="75" t="s">
        <v>5</v>
      </c>
      <c r="D56" s="22">
        <f>'1A'!D31</f>
        <v>26918</v>
      </c>
      <c r="E56" s="22">
        <v>5154</v>
      </c>
      <c r="F56" s="63">
        <f>'2A'!L56</f>
        <v>15</v>
      </c>
      <c r="G56" s="63">
        <f>'3A'!L55</f>
        <v>15</v>
      </c>
      <c r="H56" s="22">
        <v>4</v>
      </c>
      <c r="I56" s="22">
        <v>3</v>
      </c>
      <c r="J56" s="22">
        <v>0</v>
      </c>
      <c r="K56" s="22">
        <v>15</v>
      </c>
      <c r="L56" s="22">
        <v>0</v>
      </c>
      <c r="M56" s="22">
        <v>0</v>
      </c>
      <c r="N56" s="22">
        <v>0</v>
      </c>
    </row>
    <row r="57" spans="1:14" s="11" customFormat="1" ht="16.149999999999999" customHeight="1">
      <c r="A57" s="152">
        <v>24</v>
      </c>
      <c r="B57" s="153" t="s">
        <v>142</v>
      </c>
      <c r="C57" s="75" t="s">
        <v>25</v>
      </c>
      <c r="D57" s="22">
        <f>'1A'!C32</f>
        <v>7028</v>
      </c>
      <c r="E57" s="22">
        <v>519</v>
      </c>
      <c r="F57" s="63">
        <f>'2A'!L57</f>
        <v>0</v>
      </c>
      <c r="G57" s="63">
        <f>'3A'!L56</f>
        <v>47</v>
      </c>
      <c r="H57" s="22">
        <v>0</v>
      </c>
      <c r="I57" s="22">
        <v>15</v>
      </c>
      <c r="J57" s="22">
        <v>0</v>
      </c>
      <c r="K57" s="22">
        <v>0</v>
      </c>
      <c r="L57" s="22">
        <v>7</v>
      </c>
      <c r="M57" s="22">
        <v>0</v>
      </c>
      <c r="N57" s="22">
        <v>0</v>
      </c>
    </row>
    <row r="58" spans="1:14" s="11" customFormat="1" ht="16.149999999999999" customHeight="1">
      <c r="A58" s="152"/>
      <c r="B58" s="153"/>
      <c r="C58" s="75" t="s">
        <v>5</v>
      </c>
      <c r="D58" s="22">
        <f>'1A'!D32</f>
        <v>28107</v>
      </c>
      <c r="E58" s="22">
        <v>2351</v>
      </c>
      <c r="F58" s="63">
        <f>'2A'!L58</f>
        <v>0</v>
      </c>
      <c r="G58" s="63">
        <f>'3A'!L57</f>
        <v>157</v>
      </c>
      <c r="H58" s="22">
        <v>0</v>
      </c>
      <c r="I58" s="22">
        <v>46</v>
      </c>
      <c r="J58" s="22">
        <v>0</v>
      </c>
      <c r="K58" s="22">
        <v>0</v>
      </c>
      <c r="L58" s="22">
        <v>7</v>
      </c>
      <c r="M58" s="22">
        <v>0</v>
      </c>
      <c r="N58" s="22">
        <v>0</v>
      </c>
    </row>
    <row r="59" spans="1:14" s="11" customFormat="1" ht="16.149999999999999" customHeight="1">
      <c r="A59" s="152">
        <v>25</v>
      </c>
      <c r="B59" s="153" t="s">
        <v>143</v>
      </c>
      <c r="C59" s="75" t="s">
        <v>25</v>
      </c>
      <c r="D59" s="22">
        <f>'1A'!C33</f>
        <v>11523</v>
      </c>
      <c r="E59" s="22">
        <v>109</v>
      </c>
      <c r="F59" s="63">
        <f>'2A'!L59</f>
        <v>27</v>
      </c>
      <c r="G59" s="63">
        <f>'3A'!L58</f>
        <v>0</v>
      </c>
      <c r="H59" s="22">
        <v>1</v>
      </c>
      <c r="I59" s="22">
        <v>0</v>
      </c>
      <c r="J59" s="22">
        <v>0</v>
      </c>
      <c r="K59" s="22">
        <v>27</v>
      </c>
      <c r="L59" s="22">
        <v>0</v>
      </c>
      <c r="M59" s="22">
        <v>0</v>
      </c>
      <c r="N59" s="22">
        <v>0</v>
      </c>
    </row>
    <row r="60" spans="1:14" s="11" customFormat="1" ht="16.149999999999999" customHeight="1">
      <c r="A60" s="152"/>
      <c r="B60" s="153"/>
      <c r="C60" s="75" t="s">
        <v>5</v>
      </c>
      <c r="D60" s="22">
        <f>'1A'!D33</f>
        <v>43792</v>
      </c>
      <c r="E60" s="22">
        <v>455</v>
      </c>
      <c r="F60" s="63">
        <f>'2A'!L60</f>
        <v>43</v>
      </c>
      <c r="G60" s="63">
        <f>'3A'!L59</f>
        <v>0</v>
      </c>
      <c r="H60" s="22">
        <v>2</v>
      </c>
      <c r="I60" s="22">
        <v>0</v>
      </c>
      <c r="J60" s="22">
        <v>0</v>
      </c>
      <c r="K60" s="22">
        <v>43</v>
      </c>
      <c r="L60" s="22">
        <v>0</v>
      </c>
      <c r="M60" s="22">
        <v>0</v>
      </c>
      <c r="N60" s="22">
        <v>0</v>
      </c>
    </row>
    <row r="61" spans="1:14" s="11" customFormat="1" ht="16.149999999999999" customHeight="1">
      <c r="A61" s="152">
        <v>26</v>
      </c>
      <c r="B61" s="153" t="s">
        <v>144</v>
      </c>
      <c r="C61" s="75" t="s">
        <v>25</v>
      </c>
      <c r="D61" s="22">
        <f>'1A'!C34</f>
        <v>28730</v>
      </c>
      <c r="E61" s="22">
        <v>63</v>
      </c>
      <c r="F61" s="63">
        <f>'2A'!L61</f>
        <v>69</v>
      </c>
      <c r="G61" s="63">
        <f>'3A'!L60</f>
        <v>27</v>
      </c>
      <c r="H61" s="22">
        <v>0</v>
      </c>
      <c r="I61" s="22">
        <v>0</v>
      </c>
      <c r="J61" s="22">
        <v>7</v>
      </c>
      <c r="K61" s="22">
        <v>62</v>
      </c>
      <c r="L61" s="22">
        <v>13</v>
      </c>
      <c r="M61" s="22">
        <v>0</v>
      </c>
      <c r="N61" s="22">
        <v>0</v>
      </c>
    </row>
    <row r="62" spans="1:14" s="11" customFormat="1" ht="16.149999999999999" customHeight="1">
      <c r="A62" s="152"/>
      <c r="B62" s="153"/>
      <c r="C62" s="75" t="s">
        <v>5</v>
      </c>
      <c r="D62" s="22">
        <f>'1A'!D34</f>
        <v>96026</v>
      </c>
      <c r="E62" s="22">
        <v>225</v>
      </c>
      <c r="F62" s="63">
        <f>'2A'!L62</f>
        <v>106</v>
      </c>
      <c r="G62" s="63">
        <f>'3A'!L61</f>
        <v>79</v>
      </c>
      <c r="H62" s="22">
        <v>0</v>
      </c>
      <c r="I62" s="22">
        <v>0</v>
      </c>
      <c r="J62" s="22">
        <v>7</v>
      </c>
      <c r="K62" s="22">
        <v>99</v>
      </c>
      <c r="L62" s="22">
        <v>40</v>
      </c>
      <c r="M62" s="22">
        <v>0</v>
      </c>
      <c r="N62" s="22">
        <v>0</v>
      </c>
    </row>
    <row r="63" spans="1:14" s="11" customFormat="1" ht="16.149999999999999" customHeight="1">
      <c r="A63" s="152">
        <v>27</v>
      </c>
      <c r="B63" s="153" t="s">
        <v>145</v>
      </c>
      <c r="C63" s="75" t="s">
        <v>25</v>
      </c>
      <c r="D63" s="22">
        <f>'1A'!C35</f>
        <v>6792</v>
      </c>
      <c r="E63" s="22">
        <v>1245</v>
      </c>
      <c r="F63" s="63">
        <f>'2A'!L63</f>
        <v>0</v>
      </c>
      <c r="G63" s="63">
        <f>'3A'!L62</f>
        <v>5</v>
      </c>
      <c r="H63" s="22"/>
      <c r="I63" s="22">
        <v>3</v>
      </c>
      <c r="J63" s="22">
        <v>0</v>
      </c>
      <c r="K63" s="22">
        <v>0</v>
      </c>
      <c r="L63" s="22">
        <v>3</v>
      </c>
      <c r="M63" s="22"/>
      <c r="N63" s="22"/>
    </row>
    <row r="64" spans="1:14" s="11" customFormat="1" ht="16.149999999999999" customHeight="1">
      <c r="A64" s="152"/>
      <c r="B64" s="153"/>
      <c r="C64" s="75" t="s">
        <v>5</v>
      </c>
      <c r="D64" s="22">
        <f>'1A'!D35</f>
        <v>26933</v>
      </c>
      <c r="E64" s="22">
        <v>5331</v>
      </c>
      <c r="F64" s="63">
        <f>'2A'!L64</f>
        <v>0</v>
      </c>
      <c r="G64" s="63">
        <f>'3A'!L63</f>
        <v>11</v>
      </c>
      <c r="H64" s="22"/>
      <c r="I64" s="22">
        <v>7</v>
      </c>
      <c r="J64" s="22">
        <v>0</v>
      </c>
      <c r="K64" s="22">
        <v>0</v>
      </c>
      <c r="L64" s="22">
        <v>7</v>
      </c>
      <c r="M64" s="22"/>
      <c r="N64" s="22"/>
    </row>
    <row r="65" spans="1:14" s="11" customFormat="1" ht="16.149999999999999" customHeight="1">
      <c r="A65" s="152">
        <v>28</v>
      </c>
      <c r="B65" s="153" t="s">
        <v>146</v>
      </c>
      <c r="C65" s="75" t="s">
        <v>25</v>
      </c>
      <c r="D65" s="22">
        <f>'1A'!C36</f>
        <v>8255</v>
      </c>
      <c r="E65" s="22">
        <v>355</v>
      </c>
      <c r="F65" s="63">
        <f>'2A'!L65</f>
        <v>0</v>
      </c>
      <c r="G65" s="63">
        <f>'3A'!L64</f>
        <v>14</v>
      </c>
      <c r="H65" s="22">
        <v>0</v>
      </c>
      <c r="I65" s="22">
        <v>2</v>
      </c>
      <c r="J65" s="22">
        <v>0</v>
      </c>
      <c r="K65" s="22">
        <v>0</v>
      </c>
      <c r="L65" s="22">
        <v>6</v>
      </c>
      <c r="M65" s="22">
        <v>0</v>
      </c>
      <c r="N65" s="22">
        <v>0</v>
      </c>
    </row>
    <row r="66" spans="1:14" s="11" customFormat="1" ht="16.149999999999999" customHeight="1">
      <c r="A66" s="152"/>
      <c r="B66" s="153"/>
      <c r="C66" s="75" t="s">
        <v>5</v>
      </c>
      <c r="D66" s="22">
        <f>'1A'!D36</f>
        <v>32299</v>
      </c>
      <c r="E66" s="22">
        <v>1231</v>
      </c>
      <c r="F66" s="63">
        <f>'2A'!L66</f>
        <v>0</v>
      </c>
      <c r="G66" s="63">
        <f>'3A'!L65</f>
        <v>31</v>
      </c>
      <c r="H66" s="22">
        <v>0</v>
      </c>
      <c r="I66" s="22">
        <v>5</v>
      </c>
      <c r="J66" s="22">
        <v>0</v>
      </c>
      <c r="K66" s="22">
        <v>0</v>
      </c>
      <c r="L66" s="22">
        <v>6</v>
      </c>
      <c r="M66" s="22">
        <v>0</v>
      </c>
      <c r="N66" s="22">
        <v>0</v>
      </c>
    </row>
    <row r="67" spans="1:14" s="11" customFormat="1" ht="16.149999999999999" customHeight="1">
      <c r="A67" s="152">
        <v>29</v>
      </c>
      <c r="B67" s="153" t="s">
        <v>147</v>
      </c>
      <c r="C67" s="75" t="s">
        <v>25</v>
      </c>
      <c r="D67" s="22">
        <f>'1A'!C37</f>
        <v>6936</v>
      </c>
      <c r="E67" s="22">
        <v>1145</v>
      </c>
      <c r="F67" s="63">
        <f>'2A'!L67</f>
        <v>35</v>
      </c>
      <c r="G67" s="63">
        <f>'3A'!L66</f>
        <v>161</v>
      </c>
      <c r="H67" s="22">
        <v>19</v>
      </c>
      <c r="I67" s="22">
        <v>86</v>
      </c>
      <c r="J67" s="22">
        <v>25</v>
      </c>
      <c r="K67" s="22">
        <v>10</v>
      </c>
      <c r="L67" s="22">
        <v>48</v>
      </c>
      <c r="M67" s="22">
        <v>0</v>
      </c>
      <c r="N67" s="22">
        <v>0</v>
      </c>
    </row>
    <row r="68" spans="1:14" s="11" customFormat="1" ht="16.149999999999999" customHeight="1">
      <c r="A68" s="152"/>
      <c r="B68" s="153"/>
      <c r="C68" s="75" t="s">
        <v>5</v>
      </c>
      <c r="D68" s="22">
        <f>'1A'!D37</f>
        <v>26694</v>
      </c>
      <c r="E68" s="22">
        <v>4817</v>
      </c>
      <c r="F68" s="63">
        <f>'2A'!L68</f>
        <v>115</v>
      </c>
      <c r="G68" s="63">
        <f>'3A'!L67</f>
        <v>551</v>
      </c>
      <c r="H68" s="22">
        <v>66</v>
      </c>
      <c r="I68" s="22">
        <v>301</v>
      </c>
      <c r="J68" s="22">
        <v>90</v>
      </c>
      <c r="K68" s="22">
        <v>25</v>
      </c>
      <c r="L68" s="22">
        <v>105</v>
      </c>
      <c r="M68" s="22">
        <v>0</v>
      </c>
      <c r="N68" s="22">
        <v>0</v>
      </c>
    </row>
    <row r="69" spans="1:14" s="11" customFormat="1" ht="16.149999999999999" customHeight="1">
      <c r="A69" s="152">
        <v>30</v>
      </c>
      <c r="B69" s="153" t="s">
        <v>148</v>
      </c>
      <c r="C69" s="75" t="s">
        <v>25</v>
      </c>
      <c r="D69" s="22">
        <f>'1A'!C38</f>
        <v>5861</v>
      </c>
      <c r="E69" s="22">
        <v>0</v>
      </c>
      <c r="F69" s="63">
        <f>'2A'!L69</f>
        <v>176</v>
      </c>
      <c r="G69" s="63">
        <f>'3A'!L68</f>
        <v>10</v>
      </c>
      <c r="H69" s="22" t="s">
        <v>240</v>
      </c>
      <c r="I69" s="22">
        <v>2</v>
      </c>
      <c r="J69" s="22" t="s">
        <v>241</v>
      </c>
      <c r="K69" s="22" t="s">
        <v>242</v>
      </c>
      <c r="L69" s="22" t="s">
        <v>243</v>
      </c>
      <c r="M69" s="22" t="s">
        <v>238</v>
      </c>
      <c r="N69" s="22" t="s">
        <v>238</v>
      </c>
    </row>
    <row r="70" spans="1:14" s="11" customFormat="1" ht="16.149999999999999" customHeight="1">
      <c r="A70" s="152"/>
      <c r="B70" s="153"/>
      <c r="C70" s="75" t="s">
        <v>5</v>
      </c>
      <c r="D70" s="22">
        <f>'1A'!D38</f>
        <v>23995</v>
      </c>
      <c r="E70" s="22">
        <v>0</v>
      </c>
      <c r="F70" s="63">
        <f>'2A'!L70</f>
        <v>591</v>
      </c>
      <c r="G70" s="63">
        <f>'3A'!L69</f>
        <v>34</v>
      </c>
      <c r="H70" s="22" t="s">
        <v>244</v>
      </c>
      <c r="I70" s="22" t="s">
        <v>239</v>
      </c>
      <c r="J70" s="22" t="s">
        <v>245</v>
      </c>
      <c r="K70" s="22" t="s">
        <v>246</v>
      </c>
      <c r="L70" s="22" t="s">
        <v>247</v>
      </c>
      <c r="M70" s="22" t="s">
        <v>238</v>
      </c>
      <c r="N70" s="22" t="s">
        <v>238</v>
      </c>
    </row>
    <row r="71" spans="1:14" s="11" customFormat="1" ht="16.149999999999999" customHeight="1">
      <c r="A71" s="152">
        <v>31</v>
      </c>
      <c r="B71" s="153" t="s">
        <v>149</v>
      </c>
      <c r="C71" s="75" t="s">
        <v>25</v>
      </c>
      <c r="D71" s="22">
        <f>'1A'!C39</f>
        <v>3941</v>
      </c>
      <c r="E71" s="22">
        <v>1341</v>
      </c>
      <c r="F71" s="63">
        <f>'2A'!L71</f>
        <v>50</v>
      </c>
      <c r="G71" s="63">
        <f>'3A'!L70</f>
        <v>28</v>
      </c>
      <c r="H71" s="22">
        <v>40</v>
      </c>
      <c r="I71" s="22">
        <v>18</v>
      </c>
      <c r="J71" s="22">
        <v>47</v>
      </c>
      <c r="K71" s="22">
        <v>3</v>
      </c>
      <c r="L71" s="22">
        <v>3</v>
      </c>
      <c r="M71" s="22">
        <v>0</v>
      </c>
      <c r="N71" s="22">
        <v>0</v>
      </c>
    </row>
    <row r="72" spans="1:14" s="11" customFormat="1" ht="16.149999999999999" customHeight="1">
      <c r="A72" s="152"/>
      <c r="B72" s="153"/>
      <c r="C72" s="75" t="s">
        <v>5</v>
      </c>
      <c r="D72" s="22">
        <f>'1A'!D39</f>
        <v>15539</v>
      </c>
      <c r="E72" s="22">
        <v>5516</v>
      </c>
      <c r="F72" s="63">
        <f>'2A'!L72</f>
        <v>161</v>
      </c>
      <c r="G72" s="63">
        <f>'3A'!L71</f>
        <v>104</v>
      </c>
      <c r="H72" s="22">
        <v>133</v>
      </c>
      <c r="I72" s="22">
        <v>76</v>
      </c>
      <c r="J72" s="22">
        <v>152</v>
      </c>
      <c r="K72" s="22">
        <v>9</v>
      </c>
      <c r="L72" s="22">
        <v>9</v>
      </c>
      <c r="M72" s="22">
        <v>0</v>
      </c>
      <c r="N72" s="22">
        <v>0</v>
      </c>
    </row>
    <row r="73" spans="1:14" s="11" customFormat="1" ht="16.149999999999999" customHeight="1">
      <c r="A73" s="152">
        <v>32</v>
      </c>
      <c r="B73" s="153" t="s">
        <v>150</v>
      </c>
      <c r="C73" s="75" t="s">
        <v>25</v>
      </c>
      <c r="D73" s="22">
        <f>'1A'!C40</f>
        <v>2515</v>
      </c>
      <c r="E73" s="22">
        <v>770</v>
      </c>
      <c r="F73" s="63">
        <f>'2A'!L73</f>
        <v>56</v>
      </c>
      <c r="G73" s="63">
        <f>'3A'!L72</f>
        <v>10</v>
      </c>
      <c r="H73" s="22">
        <v>43</v>
      </c>
      <c r="I73" s="22">
        <v>4</v>
      </c>
      <c r="J73" s="22">
        <v>41</v>
      </c>
      <c r="K73" s="22">
        <v>15</v>
      </c>
      <c r="L73" s="22">
        <v>3</v>
      </c>
      <c r="M73" s="22"/>
      <c r="N73" s="22"/>
    </row>
    <row r="74" spans="1:14" s="11" customFormat="1" ht="16.149999999999999" customHeight="1">
      <c r="A74" s="152"/>
      <c r="B74" s="153"/>
      <c r="C74" s="75" t="s">
        <v>5</v>
      </c>
      <c r="D74" s="22">
        <f>'1A'!D40</f>
        <v>10541</v>
      </c>
      <c r="E74" s="22">
        <v>3645</v>
      </c>
      <c r="F74" s="63">
        <f>'2A'!L74</f>
        <v>215</v>
      </c>
      <c r="G74" s="63">
        <f>'3A'!L73</f>
        <v>31</v>
      </c>
      <c r="H74" s="22">
        <v>174</v>
      </c>
      <c r="I74" s="22">
        <v>18</v>
      </c>
      <c r="J74" s="22">
        <v>192</v>
      </c>
      <c r="K74" s="22">
        <v>23</v>
      </c>
      <c r="L74" s="22">
        <v>5</v>
      </c>
      <c r="M74" s="22"/>
      <c r="N74" s="22"/>
    </row>
    <row r="75" spans="1:14" s="11" customFormat="1" ht="16.149999999999999" customHeight="1">
      <c r="A75" s="152">
        <v>33</v>
      </c>
      <c r="B75" s="153" t="s">
        <v>151</v>
      </c>
      <c r="C75" s="75" t="s">
        <v>25</v>
      </c>
      <c r="D75" s="22">
        <f>'1A'!C41</f>
        <v>4210</v>
      </c>
      <c r="E75" s="22">
        <v>0</v>
      </c>
      <c r="F75" s="63">
        <f>'2A'!L75</f>
        <v>5</v>
      </c>
      <c r="G75" s="63">
        <f>'3A'!L74</f>
        <v>6</v>
      </c>
      <c r="H75" s="22">
        <v>0</v>
      </c>
      <c r="I75" s="22">
        <v>3</v>
      </c>
      <c r="J75" s="22">
        <v>3</v>
      </c>
      <c r="K75" s="22">
        <v>2</v>
      </c>
      <c r="L75" s="22">
        <v>1</v>
      </c>
      <c r="M75" s="22">
        <v>0</v>
      </c>
      <c r="N75" s="22">
        <v>0</v>
      </c>
    </row>
    <row r="76" spans="1:14" s="11" customFormat="1" ht="16.149999999999999" customHeight="1">
      <c r="A76" s="152"/>
      <c r="B76" s="153"/>
      <c r="C76" s="75" t="s">
        <v>5</v>
      </c>
      <c r="D76" s="22">
        <f>'1A'!D41</f>
        <v>17327</v>
      </c>
      <c r="E76" s="22">
        <v>0</v>
      </c>
      <c r="F76" s="63">
        <f>'2A'!L76</f>
        <v>13</v>
      </c>
      <c r="G76" s="63">
        <f>'3A'!L75</f>
        <v>17</v>
      </c>
      <c r="H76" s="22">
        <v>0</v>
      </c>
      <c r="I76" s="22">
        <v>7</v>
      </c>
      <c r="J76" s="22">
        <v>11</v>
      </c>
      <c r="K76" s="22">
        <v>2</v>
      </c>
      <c r="L76" s="22">
        <v>1</v>
      </c>
      <c r="M76" s="22">
        <v>0</v>
      </c>
      <c r="N76" s="22">
        <v>0</v>
      </c>
    </row>
    <row r="77" spans="1:14" s="11" customFormat="1" ht="16.149999999999999" customHeight="1">
      <c r="A77" s="152">
        <v>34</v>
      </c>
      <c r="B77" s="153" t="s">
        <v>152</v>
      </c>
      <c r="C77" s="75" t="s">
        <v>25</v>
      </c>
      <c r="D77" s="22">
        <f>'1A'!C42</f>
        <v>3666</v>
      </c>
      <c r="E77" s="22">
        <v>265</v>
      </c>
      <c r="F77" s="63">
        <f>'2A'!L77</f>
        <v>108</v>
      </c>
      <c r="G77" s="63">
        <f>'3A'!L76</f>
        <v>0</v>
      </c>
      <c r="H77" s="22">
        <v>5</v>
      </c>
      <c r="I77" s="22">
        <v>0</v>
      </c>
      <c r="J77" s="22">
        <v>0</v>
      </c>
      <c r="K77" s="22">
        <v>108</v>
      </c>
      <c r="L77" s="22">
        <v>0</v>
      </c>
      <c r="M77" s="22">
        <v>0</v>
      </c>
      <c r="N77" s="22">
        <v>0</v>
      </c>
    </row>
    <row r="78" spans="1:14" s="11" customFormat="1" ht="16.149999999999999" customHeight="1">
      <c r="A78" s="152"/>
      <c r="B78" s="153"/>
      <c r="C78" s="75" t="s">
        <v>5</v>
      </c>
      <c r="D78" s="22">
        <f>'1A'!D42</f>
        <v>16192</v>
      </c>
      <c r="E78" s="22">
        <v>1175</v>
      </c>
      <c r="F78" s="63">
        <f>'2A'!L78</f>
        <v>155</v>
      </c>
      <c r="G78" s="63">
        <f>'3A'!L77</f>
        <v>0</v>
      </c>
      <c r="H78" s="22">
        <v>12</v>
      </c>
      <c r="I78" s="22">
        <v>0</v>
      </c>
      <c r="J78" s="22">
        <v>0</v>
      </c>
      <c r="K78" s="22">
        <v>155</v>
      </c>
      <c r="L78" s="22">
        <v>0</v>
      </c>
      <c r="M78" s="22">
        <v>0</v>
      </c>
      <c r="N78" s="22">
        <v>0</v>
      </c>
    </row>
    <row r="79" spans="1:14" s="11" customFormat="1" ht="16.149999999999999" customHeight="1">
      <c r="A79" s="152">
        <v>35</v>
      </c>
      <c r="B79" s="153" t="s">
        <v>153</v>
      </c>
      <c r="C79" s="75" t="s">
        <v>25</v>
      </c>
      <c r="D79" s="22">
        <f>'1A'!C43</f>
        <v>8263</v>
      </c>
      <c r="E79" s="22">
        <v>1553</v>
      </c>
      <c r="F79" s="63">
        <f>'2A'!L79</f>
        <v>9</v>
      </c>
      <c r="G79" s="63">
        <f>'3A'!L78</f>
        <v>17</v>
      </c>
      <c r="H79" s="22">
        <v>3</v>
      </c>
      <c r="I79" s="22">
        <v>7</v>
      </c>
      <c r="J79" s="22">
        <v>1</v>
      </c>
      <c r="K79" s="22">
        <v>8</v>
      </c>
      <c r="L79" s="22">
        <v>3</v>
      </c>
      <c r="M79" s="22">
        <v>0</v>
      </c>
      <c r="N79" s="22">
        <v>0</v>
      </c>
    </row>
    <row r="80" spans="1:14" s="117" customFormat="1" ht="16.149999999999999" customHeight="1">
      <c r="A80" s="152"/>
      <c r="B80" s="153"/>
      <c r="C80" s="75" t="s">
        <v>5</v>
      </c>
      <c r="D80" s="22">
        <f>'1A'!D43</f>
        <v>34554</v>
      </c>
      <c r="E80" s="22">
        <v>7329</v>
      </c>
      <c r="F80" s="63">
        <f>'2A'!L80</f>
        <v>17</v>
      </c>
      <c r="G80" s="63">
        <f>'3A'!L79</f>
        <v>20</v>
      </c>
      <c r="H80" s="22">
        <v>5</v>
      </c>
      <c r="I80" s="22">
        <v>27</v>
      </c>
      <c r="J80" s="22">
        <v>6</v>
      </c>
      <c r="K80" s="22">
        <v>11</v>
      </c>
      <c r="L80" s="22">
        <v>11</v>
      </c>
      <c r="M80" s="22">
        <v>0</v>
      </c>
      <c r="N80" s="22">
        <v>0</v>
      </c>
    </row>
    <row r="81" spans="1:14" s="117" customFormat="1" ht="16.149999999999999" customHeight="1">
      <c r="A81" s="152">
        <v>36</v>
      </c>
      <c r="B81" s="153" t="s">
        <v>154</v>
      </c>
      <c r="C81" s="75" t="s">
        <v>25</v>
      </c>
      <c r="D81" s="22">
        <f>'1A'!C44</f>
        <v>7560</v>
      </c>
      <c r="E81" s="22">
        <v>973</v>
      </c>
      <c r="F81" s="63">
        <f>'2A'!L81</f>
        <v>0</v>
      </c>
      <c r="G81" s="63">
        <f>'3A'!L80</f>
        <v>21</v>
      </c>
      <c r="H81" s="22"/>
      <c r="I81" s="22"/>
      <c r="J81" s="22"/>
      <c r="K81" s="22"/>
      <c r="L81" s="22"/>
      <c r="M81" s="22"/>
      <c r="N81" s="22"/>
    </row>
    <row r="82" spans="1:14" s="117" customFormat="1" ht="16.149999999999999" customHeight="1">
      <c r="A82" s="152"/>
      <c r="B82" s="153"/>
      <c r="C82" s="75" t="s">
        <v>5</v>
      </c>
      <c r="D82" s="22">
        <f>'1A'!D44</f>
        <v>23919</v>
      </c>
      <c r="E82" s="22">
        <v>4186</v>
      </c>
      <c r="F82" s="63">
        <f>'2A'!L82</f>
        <v>0</v>
      </c>
      <c r="G82" s="63">
        <f>'3A'!L81</f>
        <v>57</v>
      </c>
      <c r="H82" s="22"/>
      <c r="I82" s="22"/>
      <c r="J82" s="22"/>
      <c r="K82" s="22"/>
      <c r="L82" s="22"/>
      <c r="M82" s="22"/>
      <c r="N82" s="22"/>
    </row>
    <row r="83" spans="1:14" s="11" customFormat="1" ht="16.149999999999999" customHeight="1">
      <c r="A83" s="152">
        <v>37</v>
      </c>
      <c r="B83" s="153" t="s">
        <v>155</v>
      </c>
      <c r="C83" s="75" t="s">
        <v>25</v>
      </c>
      <c r="D83" s="22">
        <f>'1A'!C45</f>
        <v>47541</v>
      </c>
      <c r="E83" s="22">
        <v>0</v>
      </c>
      <c r="F83" s="63">
        <f>'2A'!L83</f>
        <v>118</v>
      </c>
      <c r="G83" s="63">
        <f>'3A'!L82</f>
        <v>0</v>
      </c>
      <c r="H83" s="22">
        <v>0</v>
      </c>
      <c r="I83" s="22">
        <v>0</v>
      </c>
      <c r="J83" s="22">
        <v>14</v>
      </c>
      <c r="K83" s="22">
        <v>104</v>
      </c>
      <c r="L83" s="22">
        <v>0</v>
      </c>
      <c r="M83" s="98">
        <v>0</v>
      </c>
      <c r="N83" s="98">
        <v>0</v>
      </c>
    </row>
    <row r="84" spans="1:14" s="11" customFormat="1" ht="16.149999999999999" customHeight="1">
      <c r="A84" s="152"/>
      <c r="B84" s="153"/>
      <c r="C84" s="75" t="s">
        <v>5</v>
      </c>
      <c r="D84" s="22">
        <f>'1A'!D45</f>
        <v>159408</v>
      </c>
      <c r="E84" s="22">
        <v>0</v>
      </c>
      <c r="F84" s="63">
        <f>'2A'!L84</f>
        <v>189</v>
      </c>
      <c r="G84" s="63">
        <f>'3A'!L83</f>
        <v>0</v>
      </c>
      <c r="H84" s="22">
        <v>0</v>
      </c>
      <c r="I84" s="22">
        <v>0</v>
      </c>
      <c r="J84" s="22">
        <v>59</v>
      </c>
      <c r="K84" s="22">
        <v>130</v>
      </c>
      <c r="L84" s="22">
        <v>0</v>
      </c>
      <c r="M84" s="98">
        <v>0</v>
      </c>
      <c r="N84" s="98">
        <v>0</v>
      </c>
    </row>
    <row r="85" spans="1:14" s="11" customFormat="1" ht="16.149999999999999" customHeight="1">
      <c r="A85" s="152">
        <v>38</v>
      </c>
      <c r="B85" s="153" t="s">
        <v>156</v>
      </c>
      <c r="C85" s="75" t="s">
        <v>25</v>
      </c>
      <c r="D85" s="22">
        <f>'1A'!C46</f>
        <v>7495</v>
      </c>
      <c r="E85" s="22">
        <v>2588</v>
      </c>
      <c r="F85" s="63">
        <f>'2A'!L85</f>
        <v>46</v>
      </c>
      <c r="G85" s="63">
        <f>'3A'!L84</f>
        <v>0</v>
      </c>
      <c r="H85" s="22">
        <v>9</v>
      </c>
      <c r="I85" s="22"/>
      <c r="J85" s="22"/>
      <c r="K85" s="22">
        <v>46</v>
      </c>
      <c r="L85" s="22"/>
      <c r="M85" s="98"/>
      <c r="N85" s="98"/>
    </row>
    <row r="86" spans="1:14" s="11" customFormat="1" ht="16.149999999999999" customHeight="1">
      <c r="A86" s="152"/>
      <c r="B86" s="153"/>
      <c r="C86" s="75" t="s">
        <v>5</v>
      </c>
      <c r="D86" s="22">
        <f>'1A'!D46</f>
        <v>37082</v>
      </c>
      <c r="E86" s="22">
        <v>13299</v>
      </c>
      <c r="F86" s="63">
        <f>'2A'!L86</f>
        <v>68</v>
      </c>
      <c r="G86" s="63">
        <f>'3A'!L85</f>
        <v>0</v>
      </c>
      <c r="H86" s="22">
        <v>12</v>
      </c>
      <c r="I86" s="22"/>
      <c r="J86" s="22"/>
      <c r="K86" s="22">
        <v>68</v>
      </c>
      <c r="L86" s="22"/>
      <c r="M86" s="98"/>
      <c r="N86" s="98"/>
    </row>
    <row r="87" spans="1:14" s="11" customFormat="1" ht="16.149999999999999" customHeight="1">
      <c r="A87" s="152">
        <v>39</v>
      </c>
      <c r="B87" s="153" t="s">
        <v>157</v>
      </c>
      <c r="C87" s="75" t="s">
        <v>25</v>
      </c>
      <c r="D87" s="22">
        <f>'1A'!C47</f>
        <v>13378</v>
      </c>
      <c r="E87" s="22">
        <v>989</v>
      </c>
      <c r="F87" s="63">
        <f>'2A'!L87</f>
        <v>0</v>
      </c>
      <c r="G87" s="63">
        <f>'3A'!L86</f>
        <v>0</v>
      </c>
      <c r="H87" s="22">
        <v>0</v>
      </c>
      <c r="I87" s="22">
        <v>0</v>
      </c>
      <c r="J87" s="22"/>
      <c r="K87" s="22"/>
      <c r="L87" s="22">
        <v>0</v>
      </c>
      <c r="M87" s="98">
        <v>0</v>
      </c>
      <c r="N87" s="98">
        <v>0</v>
      </c>
    </row>
    <row r="88" spans="1:14" s="11" customFormat="1" ht="16.149999999999999" customHeight="1">
      <c r="A88" s="152"/>
      <c r="B88" s="153"/>
      <c r="C88" s="75" t="s">
        <v>5</v>
      </c>
      <c r="D88" s="22">
        <f>'1A'!D47</f>
        <v>62490</v>
      </c>
      <c r="E88" s="22">
        <v>4490</v>
      </c>
      <c r="F88" s="63">
        <f>'2A'!L88</f>
        <v>0</v>
      </c>
      <c r="G88" s="63">
        <f>'3A'!L87</f>
        <v>0</v>
      </c>
      <c r="H88" s="22">
        <v>0</v>
      </c>
      <c r="I88" s="22">
        <v>0</v>
      </c>
      <c r="J88" s="22"/>
      <c r="K88" s="22"/>
      <c r="L88" s="22">
        <v>0</v>
      </c>
      <c r="M88" s="98">
        <v>0</v>
      </c>
      <c r="N88" s="98">
        <v>0</v>
      </c>
    </row>
    <row r="89" spans="1:14" s="11" customFormat="1" ht="16.149999999999999" customHeight="1">
      <c r="A89" s="152">
        <v>40</v>
      </c>
      <c r="B89" s="153" t="s">
        <v>158</v>
      </c>
      <c r="C89" s="75" t="s">
        <v>25</v>
      </c>
      <c r="D89" s="22">
        <f>'1A'!C48</f>
        <v>3598</v>
      </c>
      <c r="E89" s="22">
        <v>0</v>
      </c>
      <c r="F89" s="63">
        <f>'2A'!L89</f>
        <v>0</v>
      </c>
      <c r="G89" s="63">
        <f>'3A'!L88</f>
        <v>0</v>
      </c>
      <c r="H89" s="22"/>
      <c r="I89" s="22"/>
      <c r="J89" s="22"/>
      <c r="K89" s="22"/>
      <c r="L89" s="22"/>
      <c r="M89" s="98"/>
      <c r="N89" s="98"/>
    </row>
    <row r="90" spans="1:14" s="11" customFormat="1" ht="16.149999999999999" customHeight="1">
      <c r="A90" s="152"/>
      <c r="B90" s="153"/>
      <c r="C90" s="75" t="s">
        <v>5</v>
      </c>
      <c r="D90" s="22">
        <f>'1A'!D48</f>
        <v>16141</v>
      </c>
      <c r="E90" s="22">
        <v>0</v>
      </c>
      <c r="F90" s="63">
        <f>'2A'!L90</f>
        <v>0</v>
      </c>
      <c r="G90" s="63">
        <f>'3A'!L89</f>
        <v>0</v>
      </c>
      <c r="H90" s="22"/>
      <c r="I90" s="22"/>
      <c r="J90" s="22"/>
      <c r="K90" s="22"/>
      <c r="L90" s="22"/>
      <c r="M90" s="98"/>
      <c r="N90" s="98"/>
    </row>
    <row r="91" spans="1:14" s="11" customFormat="1" ht="16.149999999999999" customHeight="1">
      <c r="A91" s="152">
        <v>41</v>
      </c>
      <c r="B91" s="153" t="s">
        <v>159</v>
      </c>
      <c r="C91" s="75" t="s">
        <v>25</v>
      </c>
      <c r="D91" s="22">
        <f>'1A'!C49</f>
        <v>8932</v>
      </c>
      <c r="E91" s="22">
        <v>2756</v>
      </c>
      <c r="F91" s="63">
        <f>'2A'!L91</f>
        <v>29</v>
      </c>
      <c r="G91" s="63">
        <f>'3A'!L90</f>
        <v>20</v>
      </c>
      <c r="H91" s="22">
        <v>10</v>
      </c>
      <c r="I91" s="22">
        <v>4</v>
      </c>
      <c r="J91" s="22">
        <v>5</v>
      </c>
      <c r="K91" s="22">
        <v>24</v>
      </c>
      <c r="L91" s="22">
        <v>9</v>
      </c>
      <c r="M91" s="98">
        <v>0</v>
      </c>
      <c r="N91" s="98">
        <v>0</v>
      </c>
    </row>
    <row r="92" spans="1:14" s="11" customFormat="1" ht="16.149999999999999" customHeight="1">
      <c r="A92" s="152"/>
      <c r="B92" s="153"/>
      <c r="C92" s="75" t="s">
        <v>5</v>
      </c>
      <c r="D92" s="22">
        <f>'1A'!D49</f>
        <v>34580</v>
      </c>
      <c r="E92" s="22">
        <v>11378</v>
      </c>
      <c r="F92" s="63">
        <f>'2A'!L92</f>
        <v>50</v>
      </c>
      <c r="G92" s="63">
        <f>'3A'!L91</f>
        <v>65</v>
      </c>
      <c r="H92" s="22">
        <v>16</v>
      </c>
      <c r="I92" s="22">
        <v>11</v>
      </c>
      <c r="J92" s="22">
        <v>17</v>
      </c>
      <c r="K92" s="22">
        <v>33</v>
      </c>
      <c r="L92" s="22">
        <v>18</v>
      </c>
      <c r="M92" s="98">
        <v>0</v>
      </c>
      <c r="N92" s="98">
        <v>0</v>
      </c>
    </row>
    <row r="93" spans="1:14" s="11" customFormat="1" ht="16.149999999999999" customHeight="1">
      <c r="A93" s="152">
        <v>42</v>
      </c>
      <c r="B93" s="153" t="s">
        <v>160</v>
      </c>
      <c r="C93" s="75" t="s">
        <v>25</v>
      </c>
      <c r="D93" s="22">
        <f>'1A'!C50</f>
        <v>9378</v>
      </c>
      <c r="E93" s="22">
        <v>0</v>
      </c>
      <c r="F93" s="63">
        <f>'2A'!L93</f>
        <v>1</v>
      </c>
      <c r="G93" s="63">
        <f>'3A'!L92</f>
        <v>36</v>
      </c>
      <c r="H93" s="22">
        <v>0</v>
      </c>
      <c r="I93" s="22">
        <v>6</v>
      </c>
      <c r="J93" s="22">
        <v>0</v>
      </c>
      <c r="K93" s="22">
        <v>1</v>
      </c>
      <c r="L93" s="22">
        <v>5</v>
      </c>
      <c r="M93" s="98">
        <v>0</v>
      </c>
      <c r="N93" s="98">
        <v>0</v>
      </c>
    </row>
    <row r="94" spans="1:14" s="11" customFormat="1" ht="16.149999999999999" customHeight="1">
      <c r="A94" s="152"/>
      <c r="B94" s="153"/>
      <c r="C94" s="75" t="s">
        <v>5</v>
      </c>
      <c r="D94" s="22">
        <f>'1A'!D50</f>
        <v>36799</v>
      </c>
      <c r="E94" s="22">
        <v>0</v>
      </c>
      <c r="F94" s="63">
        <f>'2A'!L94</f>
        <v>4</v>
      </c>
      <c r="G94" s="63">
        <f>'3A'!L93</f>
        <v>107</v>
      </c>
      <c r="H94" s="22">
        <v>0</v>
      </c>
      <c r="I94" s="22">
        <v>29</v>
      </c>
      <c r="J94" s="22">
        <v>0</v>
      </c>
      <c r="K94" s="22">
        <v>4</v>
      </c>
      <c r="L94" s="22">
        <v>14</v>
      </c>
      <c r="M94" s="98">
        <v>0</v>
      </c>
      <c r="N94" s="98">
        <v>0</v>
      </c>
    </row>
    <row r="95" spans="1:14" s="11" customFormat="1" ht="16.149999999999999" customHeight="1">
      <c r="A95" s="152">
        <v>43</v>
      </c>
      <c r="B95" s="153" t="s">
        <v>161</v>
      </c>
      <c r="C95" s="75" t="s">
        <v>25</v>
      </c>
      <c r="D95" s="22">
        <f>'1A'!C51</f>
        <v>3606</v>
      </c>
      <c r="E95" s="22">
        <v>1</v>
      </c>
      <c r="F95" s="63">
        <f>'2A'!L95</f>
        <v>0</v>
      </c>
      <c r="G95" s="63">
        <f>'3A'!L94</f>
        <v>6</v>
      </c>
      <c r="H95" s="22">
        <v>0</v>
      </c>
      <c r="I95" s="22">
        <v>1</v>
      </c>
      <c r="J95" s="22">
        <v>0</v>
      </c>
      <c r="K95" s="22">
        <v>0</v>
      </c>
      <c r="L95" s="22">
        <v>4</v>
      </c>
      <c r="M95" s="98">
        <v>0</v>
      </c>
      <c r="N95" s="98">
        <v>0</v>
      </c>
    </row>
    <row r="96" spans="1:14" s="11" customFormat="1" ht="16.149999999999999" customHeight="1">
      <c r="A96" s="152"/>
      <c r="B96" s="153"/>
      <c r="C96" s="75" t="s">
        <v>5</v>
      </c>
      <c r="D96" s="22">
        <f>'1A'!D51</f>
        <v>13935</v>
      </c>
      <c r="E96" s="22">
        <v>2</v>
      </c>
      <c r="F96" s="63">
        <f>'2A'!L96</f>
        <v>0</v>
      </c>
      <c r="G96" s="63">
        <f>'3A'!L95</f>
        <v>11</v>
      </c>
      <c r="H96" s="22">
        <v>0</v>
      </c>
      <c r="I96" s="22">
        <v>2</v>
      </c>
      <c r="J96" s="22">
        <v>0</v>
      </c>
      <c r="K96" s="22">
        <v>0</v>
      </c>
      <c r="L96" s="22">
        <v>6</v>
      </c>
      <c r="M96" s="98">
        <v>0</v>
      </c>
      <c r="N96" s="98">
        <v>0</v>
      </c>
    </row>
    <row r="97" spans="1:14" s="11" customFormat="1" ht="16.149999999999999" customHeight="1">
      <c r="A97" s="152">
        <v>44</v>
      </c>
      <c r="B97" s="153" t="s">
        <v>162</v>
      </c>
      <c r="C97" s="75" t="s">
        <v>25</v>
      </c>
      <c r="D97" s="22">
        <f>'1A'!C52</f>
        <v>6294</v>
      </c>
      <c r="E97" s="22">
        <v>4353</v>
      </c>
      <c r="F97" s="63">
        <f>'2A'!L97</f>
        <v>24</v>
      </c>
      <c r="G97" s="63">
        <f>'3A'!L96</f>
        <v>0</v>
      </c>
      <c r="H97" s="22">
        <v>16</v>
      </c>
      <c r="I97" s="22">
        <v>0</v>
      </c>
      <c r="J97" s="22">
        <v>0</v>
      </c>
      <c r="K97" s="22">
        <v>24</v>
      </c>
      <c r="L97" s="22">
        <v>0</v>
      </c>
      <c r="M97" s="98">
        <v>0</v>
      </c>
      <c r="N97" s="98">
        <v>0</v>
      </c>
    </row>
    <row r="98" spans="1:14" s="11" customFormat="1" ht="16.149999999999999" customHeight="1">
      <c r="A98" s="152"/>
      <c r="B98" s="153"/>
      <c r="C98" s="75" t="s">
        <v>5</v>
      </c>
      <c r="D98" s="22">
        <f>'1A'!D52</f>
        <v>31665</v>
      </c>
      <c r="E98" s="22">
        <v>14475</v>
      </c>
      <c r="F98" s="63">
        <f>'2A'!L98</f>
        <v>32</v>
      </c>
      <c r="G98" s="63">
        <f>'3A'!L97</f>
        <v>0</v>
      </c>
      <c r="H98" s="22">
        <v>23</v>
      </c>
      <c r="I98" s="22">
        <v>0</v>
      </c>
      <c r="J98" s="22">
        <v>0</v>
      </c>
      <c r="K98" s="22">
        <v>32</v>
      </c>
      <c r="L98" s="22">
        <v>0</v>
      </c>
      <c r="M98" s="98">
        <v>0</v>
      </c>
      <c r="N98" s="98">
        <v>0</v>
      </c>
    </row>
    <row r="99" spans="1:14" s="11" customFormat="1" ht="16.149999999999999" customHeight="1">
      <c r="A99" s="152">
        <v>45</v>
      </c>
      <c r="B99" s="153" t="s">
        <v>163</v>
      </c>
      <c r="C99" s="75" t="s">
        <v>25</v>
      </c>
      <c r="D99" s="22">
        <f>'1A'!C53</f>
        <v>13245</v>
      </c>
      <c r="E99" s="22">
        <v>0</v>
      </c>
      <c r="F99" s="63">
        <f>'2A'!L99</f>
        <v>63</v>
      </c>
      <c r="G99" s="63">
        <f>'3A'!L98</f>
        <v>0</v>
      </c>
      <c r="H99" s="22">
        <v>0</v>
      </c>
      <c r="I99" s="22">
        <v>0</v>
      </c>
      <c r="J99" s="22">
        <v>0</v>
      </c>
      <c r="K99" s="22">
        <v>63</v>
      </c>
      <c r="L99" s="22">
        <v>0</v>
      </c>
      <c r="M99" s="98">
        <v>0</v>
      </c>
      <c r="N99" s="98">
        <v>0</v>
      </c>
    </row>
    <row r="100" spans="1:14" s="11" customFormat="1" ht="16.149999999999999" customHeight="1">
      <c r="A100" s="152"/>
      <c r="B100" s="153"/>
      <c r="C100" s="75" t="s">
        <v>5</v>
      </c>
      <c r="D100" s="22">
        <f>'1A'!D53</f>
        <v>87659</v>
      </c>
      <c r="E100" s="22">
        <v>0</v>
      </c>
      <c r="F100" s="63">
        <f>'2A'!L100</f>
        <v>81</v>
      </c>
      <c r="G100" s="63">
        <f>'3A'!L99</f>
        <v>0</v>
      </c>
      <c r="H100" s="22">
        <v>0</v>
      </c>
      <c r="I100" s="22">
        <v>0</v>
      </c>
      <c r="J100" s="22">
        <v>0</v>
      </c>
      <c r="K100" s="22">
        <v>81</v>
      </c>
      <c r="L100" s="22">
        <v>0</v>
      </c>
      <c r="M100" s="98">
        <v>0</v>
      </c>
      <c r="N100" s="98">
        <v>0</v>
      </c>
    </row>
    <row r="101" spans="1:14" s="11" customFormat="1" ht="16.149999999999999" customHeight="1">
      <c r="A101" s="152">
        <v>46</v>
      </c>
      <c r="B101" s="153" t="s">
        <v>164</v>
      </c>
      <c r="C101" s="75" t="s">
        <v>25</v>
      </c>
      <c r="D101" s="22">
        <f>'1A'!C54</f>
        <v>7550</v>
      </c>
      <c r="E101" s="22">
        <v>4310</v>
      </c>
      <c r="F101" s="63">
        <f>'2A'!L101</f>
        <v>13</v>
      </c>
      <c r="G101" s="63">
        <f>'3A'!L100</f>
        <v>89</v>
      </c>
      <c r="H101" s="22">
        <v>10</v>
      </c>
      <c r="I101" s="22">
        <v>72</v>
      </c>
      <c r="J101" s="22">
        <v>7</v>
      </c>
      <c r="K101" s="22">
        <v>6</v>
      </c>
      <c r="L101" s="22">
        <v>13</v>
      </c>
      <c r="M101" s="98">
        <v>0</v>
      </c>
      <c r="N101" s="98">
        <v>0</v>
      </c>
    </row>
    <row r="102" spans="1:14" s="11" customFormat="1" ht="16.149999999999999" customHeight="1">
      <c r="A102" s="152"/>
      <c r="B102" s="153"/>
      <c r="C102" s="75" t="s">
        <v>5</v>
      </c>
      <c r="D102" s="22">
        <f>'1A'!D54</f>
        <v>31078</v>
      </c>
      <c r="E102" s="22">
        <v>19108</v>
      </c>
      <c r="F102" s="63">
        <f>'2A'!L102</f>
        <v>29</v>
      </c>
      <c r="G102" s="63">
        <f>'3A'!L101</f>
        <v>374</v>
      </c>
      <c r="H102" s="22">
        <v>24</v>
      </c>
      <c r="I102" s="22">
        <v>316</v>
      </c>
      <c r="J102" s="22">
        <v>8</v>
      </c>
      <c r="K102" s="22">
        <v>21</v>
      </c>
      <c r="L102" s="22">
        <v>15</v>
      </c>
      <c r="M102" s="98">
        <v>0</v>
      </c>
      <c r="N102" s="98">
        <v>0</v>
      </c>
    </row>
    <row r="103" spans="1:14" s="11" customFormat="1" ht="16.149999999999999" customHeight="1">
      <c r="A103" s="152">
        <v>47</v>
      </c>
      <c r="B103" s="153" t="s">
        <v>165</v>
      </c>
      <c r="C103" s="75" t="s">
        <v>25</v>
      </c>
      <c r="D103" s="22">
        <f>'1A'!C55</f>
        <v>15437</v>
      </c>
      <c r="E103" s="22">
        <v>117</v>
      </c>
      <c r="F103" s="63">
        <f>'2A'!L103</f>
        <v>52</v>
      </c>
      <c r="G103" s="63">
        <f>'3A'!L102</f>
        <v>0</v>
      </c>
      <c r="H103" s="22">
        <v>1</v>
      </c>
      <c r="I103" s="22">
        <v>0</v>
      </c>
      <c r="J103" s="22">
        <v>0</v>
      </c>
      <c r="K103" s="22">
        <v>52</v>
      </c>
      <c r="L103" s="22">
        <v>0</v>
      </c>
      <c r="M103" s="98">
        <v>0</v>
      </c>
      <c r="N103" s="98">
        <v>0</v>
      </c>
    </row>
    <row r="104" spans="1:14" s="11" customFormat="1" ht="16.149999999999999" customHeight="1">
      <c r="A104" s="152"/>
      <c r="B104" s="153"/>
      <c r="C104" s="75" t="s">
        <v>5</v>
      </c>
      <c r="D104" s="22">
        <f>'1A'!D55</f>
        <v>55236</v>
      </c>
      <c r="E104" s="22">
        <v>338</v>
      </c>
      <c r="F104" s="63">
        <f>'2A'!L104</f>
        <v>80</v>
      </c>
      <c r="G104" s="63">
        <f>'3A'!L103</f>
        <v>0</v>
      </c>
      <c r="H104" s="22">
        <v>2</v>
      </c>
      <c r="I104" s="22">
        <v>0</v>
      </c>
      <c r="J104" s="22">
        <v>0</v>
      </c>
      <c r="K104" s="22">
        <v>80</v>
      </c>
      <c r="L104" s="22">
        <v>0</v>
      </c>
      <c r="M104" s="98">
        <v>0</v>
      </c>
      <c r="N104" s="98">
        <v>0</v>
      </c>
    </row>
    <row r="105" spans="1:14" s="11" customFormat="1" ht="16.149999999999999" customHeight="1">
      <c r="A105" s="152">
        <v>48</v>
      </c>
      <c r="B105" s="153" t="s">
        <v>166</v>
      </c>
      <c r="C105" s="75" t="s">
        <v>25</v>
      </c>
      <c r="D105" s="22">
        <f>'1A'!C56</f>
        <v>6525</v>
      </c>
      <c r="E105" s="22">
        <v>1344</v>
      </c>
      <c r="F105" s="63">
        <f>'2A'!L105</f>
        <v>22</v>
      </c>
      <c r="G105" s="63">
        <f>'3A'!L104</f>
        <v>85</v>
      </c>
      <c r="H105" s="22">
        <v>2</v>
      </c>
      <c r="I105" s="22">
        <v>0</v>
      </c>
      <c r="J105" s="22">
        <v>0</v>
      </c>
      <c r="K105" s="22">
        <v>22</v>
      </c>
      <c r="L105" s="22">
        <v>0</v>
      </c>
      <c r="M105" s="98">
        <v>0</v>
      </c>
      <c r="N105" s="98">
        <v>0</v>
      </c>
    </row>
    <row r="106" spans="1:14" s="11" customFormat="1" ht="16.149999999999999" customHeight="1">
      <c r="A106" s="152"/>
      <c r="B106" s="153"/>
      <c r="C106" s="75" t="s">
        <v>5</v>
      </c>
      <c r="D106" s="22">
        <f>'1A'!D56</f>
        <v>31494</v>
      </c>
      <c r="E106" s="22">
        <v>6604</v>
      </c>
      <c r="F106" s="63">
        <f>'2A'!L106</f>
        <v>28</v>
      </c>
      <c r="G106" s="63">
        <f>'3A'!L105</f>
        <v>323</v>
      </c>
      <c r="H106" s="22">
        <v>2</v>
      </c>
      <c r="I106" s="22">
        <v>0</v>
      </c>
      <c r="J106" s="22">
        <v>0</v>
      </c>
      <c r="K106" s="22">
        <v>28</v>
      </c>
      <c r="L106" s="22">
        <v>0</v>
      </c>
      <c r="M106" s="98">
        <v>0</v>
      </c>
      <c r="N106" s="98">
        <v>0</v>
      </c>
    </row>
    <row r="107" spans="1:14" s="11" customFormat="1" ht="16.149999999999999" customHeight="1">
      <c r="A107" s="152">
        <v>49</v>
      </c>
      <c r="B107" s="153" t="s">
        <v>167</v>
      </c>
      <c r="C107" s="75" t="s">
        <v>25</v>
      </c>
      <c r="D107" s="22">
        <f>'1A'!C57</f>
        <v>7830</v>
      </c>
      <c r="E107" s="22">
        <v>897</v>
      </c>
      <c r="F107" s="63">
        <f>'2A'!L107</f>
        <v>0</v>
      </c>
      <c r="G107" s="63">
        <f>'3A'!L106</f>
        <v>0</v>
      </c>
      <c r="H107" s="22"/>
      <c r="I107" s="22"/>
      <c r="J107" s="22"/>
      <c r="K107" s="22"/>
      <c r="L107" s="22"/>
      <c r="M107" s="98"/>
      <c r="N107" s="98"/>
    </row>
    <row r="108" spans="1:14" s="11" customFormat="1" ht="16.149999999999999" customHeight="1">
      <c r="A108" s="152"/>
      <c r="B108" s="153"/>
      <c r="C108" s="75" t="s">
        <v>5</v>
      </c>
      <c r="D108" s="22">
        <f>'1A'!D57</f>
        <v>34635</v>
      </c>
      <c r="E108" s="22">
        <v>3774</v>
      </c>
      <c r="F108" s="63">
        <f>'2A'!L108</f>
        <v>0</v>
      </c>
      <c r="G108" s="63">
        <f>'3A'!L107</f>
        <v>0</v>
      </c>
      <c r="H108" s="22"/>
      <c r="I108" s="22"/>
      <c r="J108" s="22"/>
      <c r="K108" s="22"/>
      <c r="L108" s="22"/>
      <c r="M108" s="98"/>
      <c r="N108" s="98"/>
    </row>
    <row r="109" spans="1:14" s="11" customFormat="1" ht="16.149999999999999" customHeight="1">
      <c r="A109" s="152">
        <v>50</v>
      </c>
      <c r="B109" s="153" t="s">
        <v>168</v>
      </c>
      <c r="C109" s="75" t="s">
        <v>25</v>
      </c>
      <c r="D109" s="22">
        <f>'1A'!C58</f>
        <v>9103</v>
      </c>
      <c r="E109" s="22">
        <v>419</v>
      </c>
      <c r="F109" s="63">
        <f>'2A'!L109</f>
        <v>6</v>
      </c>
      <c r="G109" s="63">
        <f>'3A'!L108</f>
        <v>0</v>
      </c>
      <c r="H109" s="22">
        <v>0</v>
      </c>
      <c r="I109" s="22">
        <v>0</v>
      </c>
      <c r="J109" s="22">
        <v>0</v>
      </c>
      <c r="K109" s="22">
        <v>6</v>
      </c>
      <c r="L109" s="22">
        <v>0</v>
      </c>
      <c r="M109" s="98">
        <v>0</v>
      </c>
      <c r="N109" s="98">
        <v>0</v>
      </c>
    </row>
    <row r="110" spans="1:14" s="11" customFormat="1" ht="16.149999999999999" customHeight="1">
      <c r="A110" s="152"/>
      <c r="B110" s="153"/>
      <c r="C110" s="75" t="s">
        <v>5</v>
      </c>
      <c r="D110" s="22">
        <f>'1A'!D58</f>
        <v>41102</v>
      </c>
      <c r="E110" s="22">
        <v>966</v>
      </c>
      <c r="F110" s="63">
        <f>'2A'!L110</f>
        <v>6</v>
      </c>
      <c r="G110" s="63">
        <f>'3A'!L109</f>
        <v>0</v>
      </c>
      <c r="H110" s="22">
        <v>0</v>
      </c>
      <c r="I110" s="22">
        <v>0</v>
      </c>
      <c r="J110" s="22">
        <v>0</v>
      </c>
      <c r="K110" s="22">
        <v>6</v>
      </c>
      <c r="L110" s="22">
        <v>0</v>
      </c>
      <c r="M110" s="98">
        <v>0</v>
      </c>
      <c r="N110" s="98">
        <v>0</v>
      </c>
    </row>
    <row r="111" spans="1:14" s="11" customFormat="1" ht="16.149999999999999" customHeight="1">
      <c r="A111" s="152">
        <v>51</v>
      </c>
      <c r="B111" s="153" t="s">
        <v>169</v>
      </c>
      <c r="C111" s="75" t="s">
        <v>25</v>
      </c>
      <c r="D111" s="22">
        <f>'1A'!C59</f>
        <v>8133</v>
      </c>
      <c r="E111" s="22">
        <v>2325</v>
      </c>
      <c r="F111" s="63">
        <f>'2A'!L111</f>
        <v>0</v>
      </c>
      <c r="G111" s="63">
        <f>'3A'!L110</f>
        <v>25</v>
      </c>
      <c r="H111" s="22">
        <v>0</v>
      </c>
      <c r="I111" s="22">
        <v>9</v>
      </c>
      <c r="J111" s="22">
        <v>0</v>
      </c>
      <c r="K111" s="22">
        <v>0</v>
      </c>
      <c r="L111" s="22">
        <v>4</v>
      </c>
      <c r="M111" s="98">
        <v>0</v>
      </c>
      <c r="N111" s="98">
        <v>0</v>
      </c>
    </row>
    <row r="112" spans="1:14" s="11" customFormat="1" ht="16.149999999999999" customHeight="1">
      <c r="A112" s="152"/>
      <c r="B112" s="153"/>
      <c r="C112" s="75" t="s">
        <v>5</v>
      </c>
      <c r="D112" s="22">
        <f>'1A'!D59</f>
        <v>35875</v>
      </c>
      <c r="E112" s="22">
        <v>11499</v>
      </c>
      <c r="F112" s="63">
        <f>'2A'!L112</f>
        <v>0</v>
      </c>
      <c r="G112" s="63">
        <f>'3A'!L111</f>
        <v>67</v>
      </c>
      <c r="H112" s="22">
        <v>0</v>
      </c>
      <c r="I112" s="22">
        <v>27</v>
      </c>
      <c r="J112" s="22">
        <v>0</v>
      </c>
      <c r="K112" s="22">
        <v>0</v>
      </c>
      <c r="L112" s="22">
        <v>6</v>
      </c>
      <c r="M112" s="98">
        <v>0</v>
      </c>
      <c r="N112" s="98">
        <v>0</v>
      </c>
    </row>
    <row r="113" spans="1:14" s="11" customFormat="1" ht="16.149999999999999" customHeight="1">
      <c r="A113" s="152">
        <v>52</v>
      </c>
      <c r="B113" s="153" t="s">
        <v>170</v>
      </c>
      <c r="C113" s="75" t="s">
        <v>25</v>
      </c>
      <c r="D113" s="22">
        <f>'1A'!C60</f>
        <v>10700</v>
      </c>
      <c r="E113" s="22">
        <v>0</v>
      </c>
      <c r="F113" s="63">
        <f>'2A'!L113</f>
        <v>0</v>
      </c>
      <c r="G113" s="63">
        <f>'3A'!L112</f>
        <v>12</v>
      </c>
      <c r="H113" s="22">
        <v>0</v>
      </c>
      <c r="I113" s="22">
        <v>0</v>
      </c>
      <c r="J113" s="22">
        <v>0</v>
      </c>
      <c r="K113" s="22">
        <v>0</v>
      </c>
      <c r="L113" s="22">
        <v>8</v>
      </c>
      <c r="M113" s="98">
        <v>0</v>
      </c>
      <c r="N113" s="98">
        <v>0</v>
      </c>
    </row>
    <row r="114" spans="1:14" s="11" customFormat="1" ht="16.149999999999999" customHeight="1">
      <c r="A114" s="152"/>
      <c r="B114" s="153"/>
      <c r="C114" s="75" t="s">
        <v>5</v>
      </c>
      <c r="D114" s="22">
        <f>'1A'!D60</f>
        <v>37409</v>
      </c>
      <c r="E114" s="22">
        <v>0</v>
      </c>
      <c r="F114" s="63">
        <f>'2A'!L114</f>
        <v>0</v>
      </c>
      <c r="G114" s="63">
        <f>'3A'!L113</f>
        <v>31</v>
      </c>
      <c r="H114" s="22">
        <v>0</v>
      </c>
      <c r="I114" s="22">
        <v>0</v>
      </c>
      <c r="J114" s="22">
        <v>0</v>
      </c>
      <c r="K114" s="22">
        <v>0</v>
      </c>
      <c r="L114" s="22">
        <v>18</v>
      </c>
      <c r="M114" s="98">
        <v>0</v>
      </c>
      <c r="N114" s="98">
        <v>0</v>
      </c>
    </row>
    <row r="115" spans="1:14" s="11" customFormat="1" ht="16.149999999999999" customHeight="1">
      <c r="A115" s="152">
        <v>53</v>
      </c>
      <c r="B115" s="153" t="s">
        <v>171</v>
      </c>
      <c r="C115" s="75" t="s">
        <v>25</v>
      </c>
      <c r="D115" s="22">
        <f>'1A'!C61</f>
        <v>3755</v>
      </c>
      <c r="E115" s="22">
        <v>1632</v>
      </c>
      <c r="F115" s="63">
        <f>'2A'!L115</f>
        <v>1</v>
      </c>
      <c r="G115" s="63">
        <f>'3A'!L114</f>
        <v>10</v>
      </c>
      <c r="H115" s="22">
        <v>0</v>
      </c>
      <c r="I115" s="22">
        <v>5</v>
      </c>
      <c r="J115" s="22">
        <v>0</v>
      </c>
      <c r="K115" s="22">
        <v>1</v>
      </c>
      <c r="L115" s="22">
        <v>5</v>
      </c>
      <c r="M115" s="98">
        <v>0</v>
      </c>
      <c r="N115" s="98">
        <v>0</v>
      </c>
    </row>
    <row r="116" spans="1:14" s="11" customFormat="1" ht="16.149999999999999" customHeight="1">
      <c r="A116" s="152"/>
      <c r="B116" s="153"/>
      <c r="C116" s="75" t="s">
        <v>5</v>
      </c>
      <c r="D116" s="22">
        <f>'1A'!D61</f>
        <v>14666</v>
      </c>
      <c r="E116" s="22">
        <v>5870</v>
      </c>
      <c r="F116" s="63">
        <f>'2A'!L116</f>
        <v>3</v>
      </c>
      <c r="G116" s="63">
        <f>'3A'!L115</f>
        <v>35</v>
      </c>
      <c r="H116" s="22">
        <v>0</v>
      </c>
      <c r="I116" s="22">
        <v>21</v>
      </c>
      <c r="J116" s="22">
        <v>0</v>
      </c>
      <c r="K116" s="22">
        <v>3</v>
      </c>
      <c r="L116" s="22">
        <v>7</v>
      </c>
      <c r="M116" s="98">
        <v>0</v>
      </c>
      <c r="N116" s="98">
        <v>0</v>
      </c>
    </row>
    <row r="117" spans="1:14" s="11" customFormat="1" ht="16.149999999999999" customHeight="1">
      <c r="A117" s="152">
        <v>54</v>
      </c>
      <c r="B117" s="153" t="s">
        <v>172</v>
      </c>
      <c r="C117" s="75" t="s">
        <v>25</v>
      </c>
      <c r="D117" s="22">
        <f>'1A'!C62</f>
        <v>16765</v>
      </c>
      <c r="E117" s="22">
        <v>1173</v>
      </c>
      <c r="F117" s="63">
        <f>'2A'!L117</f>
        <v>0</v>
      </c>
      <c r="G117" s="63">
        <f>'3A'!L116</f>
        <v>0</v>
      </c>
      <c r="H117" s="22"/>
      <c r="I117" s="22"/>
      <c r="J117" s="22"/>
      <c r="K117" s="22"/>
      <c r="L117" s="22"/>
      <c r="M117" s="98"/>
      <c r="N117" s="98"/>
    </row>
    <row r="118" spans="1:14" s="11" customFormat="1" ht="16.149999999999999" customHeight="1">
      <c r="A118" s="152"/>
      <c r="B118" s="153"/>
      <c r="C118" s="75" t="s">
        <v>5</v>
      </c>
      <c r="D118" s="22">
        <f>'1A'!D62</f>
        <v>77159</v>
      </c>
      <c r="E118" s="22">
        <v>6359</v>
      </c>
      <c r="F118" s="63">
        <f>'2A'!L118</f>
        <v>0</v>
      </c>
      <c r="G118" s="63">
        <f>'3A'!L117</f>
        <v>0</v>
      </c>
      <c r="H118" s="22"/>
      <c r="I118" s="22"/>
      <c r="J118" s="22"/>
      <c r="K118" s="22"/>
      <c r="L118" s="22"/>
      <c r="M118" s="98"/>
      <c r="N118" s="98"/>
    </row>
    <row r="119" spans="1:14" s="11" customFormat="1" ht="16.149999999999999" customHeight="1">
      <c r="A119" s="152">
        <v>55</v>
      </c>
      <c r="B119" s="153" t="s">
        <v>173</v>
      </c>
      <c r="C119" s="75" t="s">
        <v>25</v>
      </c>
      <c r="D119" s="22">
        <f>'1A'!C63</f>
        <v>7462</v>
      </c>
      <c r="E119" s="22">
        <v>0</v>
      </c>
      <c r="F119" s="63">
        <f>'2A'!L119</f>
        <v>9</v>
      </c>
      <c r="G119" s="63">
        <f>'3A'!L118</f>
        <v>29</v>
      </c>
      <c r="H119" s="22">
        <v>3</v>
      </c>
      <c r="I119" s="22">
        <v>13</v>
      </c>
      <c r="J119" s="22">
        <v>7</v>
      </c>
      <c r="K119" s="22">
        <v>2</v>
      </c>
      <c r="L119" s="22">
        <v>7</v>
      </c>
      <c r="M119" s="98">
        <v>0</v>
      </c>
      <c r="N119" s="98">
        <v>0</v>
      </c>
    </row>
    <row r="120" spans="1:14" s="11" customFormat="1" ht="16.149999999999999" customHeight="1">
      <c r="A120" s="152"/>
      <c r="B120" s="153"/>
      <c r="C120" s="75" t="s">
        <v>5</v>
      </c>
      <c r="D120" s="22">
        <f>'1A'!D63</f>
        <v>30375</v>
      </c>
      <c r="E120" s="22">
        <v>0</v>
      </c>
      <c r="F120" s="63">
        <f>'2A'!L120</f>
        <v>27</v>
      </c>
      <c r="G120" s="63">
        <f>'3A'!L119</f>
        <v>106</v>
      </c>
      <c r="H120" s="22">
        <v>11</v>
      </c>
      <c r="I120" s="22">
        <v>49</v>
      </c>
      <c r="J120" s="22">
        <v>22</v>
      </c>
      <c r="K120" s="22">
        <v>5</v>
      </c>
      <c r="L120" s="22">
        <v>28</v>
      </c>
      <c r="M120" s="98">
        <v>0</v>
      </c>
      <c r="N120" s="98">
        <v>0</v>
      </c>
    </row>
    <row r="121" spans="1:14" s="11" customFormat="1" ht="16.149999999999999" customHeight="1">
      <c r="A121" s="152">
        <v>56</v>
      </c>
      <c r="B121" s="153" t="s">
        <v>174</v>
      </c>
      <c r="C121" s="75" t="s">
        <v>25</v>
      </c>
      <c r="D121" s="22">
        <f>'1A'!C64</f>
        <v>7972</v>
      </c>
      <c r="E121" s="22">
        <v>2123</v>
      </c>
      <c r="F121" s="63">
        <f>'2A'!L121</f>
        <v>18</v>
      </c>
      <c r="G121" s="63">
        <f>'3A'!L120</f>
        <v>59</v>
      </c>
      <c r="H121" s="22">
        <v>7</v>
      </c>
      <c r="I121" s="22">
        <v>15</v>
      </c>
      <c r="J121" s="22">
        <v>18</v>
      </c>
      <c r="K121" s="22">
        <v>0</v>
      </c>
      <c r="L121" s="22">
        <v>0</v>
      </c>
      <c r="M121" s="98">
        <v>0</v>
      </c>
      <c r="N121" s="98">
        <v>0</v>
      </c>
    </row>
    <row r="122" spans="1:14" s="11" customFormat="1" ht="16.149999999999999" customHeight="1">
      <c r="A122" s="152"/>
      <c r="B122" s="153"/>
      <c r="C122" s="75" t="s">
        <v>5</v>
      </c>
      <c r="D122" s="22">
        <f>'1A'!D64</f>
        <v>30912</v>
      </c>
      <c r="E122" s="22">
        <v>9007</v>
      </c>
      <c r="F122" s="63">
        <f>'2A'!L122</f>
        <v>36</v>
      </c>
      <c r="G122" s="63">
        <f>'3A'!L121</f>
        <v>197</v>
      </c>
      <c r="H122" s="22">
        <v>18</v>
      </c>
      <c r="I122" s="22">
        <v>48</v>
      </c>
      <c r="J122" s="22">
        <v>36</v>
      </c>
      <c r="K122" s="22">
        <v>0</v>
      </c>
      <c r="L122" s="22">
        <v>0</v>
      </c>
      <c r="M122" s="98">
        <v>0</v>
      </c>
      <c r="N122" s="98">
        <v>0</v>
      </c>
    </row>
    <row r="123" spans="1:14" s="11" customFormat="1" ht="16.149999999999999" customHeight="1">
      <c r="A123" s="152">
        <v>57</v>
      </c>
      <c r="B123" s="153" t="s">
        <v>175</v>
      </c>
      <c r="C123" s="75" t="s">
        <v>25</v>
      </c>
      <c r="D123" s="22">
        <f>'1A'!C65</f>
        <v>7707</v>
      </c>
      <c r="E123" s="22">
        <v>2219</v>
      </c>
      <c r="F123" s="63">
        <f>'2A'!L123</f>
        <v>75</v>
      </c>
      <c r="G123" s="63">
        <f>'3A'!L122</f>
        <v>0</v>
      </c>
      <c r="H123" s="22">
        <v>15</v>
      </c>
      <c r="I123" s="22">
        <v>0</v>
      </c>
      <c r="J123" s="22">
        <v>12</v>
      </c>
      <c r="K123" s="22">
        <v>63</v>
      </c>
      <c r="L123" s="22">
        <v>0</v>
      </c>
      <c r="M123" s="98">
        <v>0</v>
      </c>
      <c r="N123" s="98">
        <v>0</v>
      </c>
    </row>
    <row r="124" spans="1:14" s="11" customFormat="1" ht="16.149999999999999" customHeight="1">
      <c r="A124" s="152"/>
      <c r="B124" s="153"/>
      <c r="C124" s="75" t="s">
        <v>5</v>
      </c>
      <c r="D124" s="22">
        <f>'1A'!D65</f>
        <v>33692</v>
      </c>
      <c r="E124" s="22">
        <v>8384</v>
      </c>
      <c r="F124" s="63">
        <f>'2A'!L124</f>
        <v>123</v>
      </c>
      <c r="G124" s="63">
        <f>'3A'!L123</f>
        <v>0</v>
      </c>
      <c r="H124" s="22">
        <v>32</v>
      </c>
      <c r="I124" s="22">
        <v>0</v>
      </c>
      <c r="J124" s="22">
        <v>34</v>
      </c>
      <c r="K124" s="22">
        <v>89</v>
      </c>
      <c r="L124" s="22">
        <v>0</v>
      </c>
      <c r="M124" s="98">
        <v>0</v>
      </c>
      <c r="N124" s="98">
        <v>0</v>
      </c>
    </row>
    <row r="125" spans="1:14" s="11" customFormat="1" ht="16.149999999999999" customHeight="1">
      <c r="A125" s="152">
        <v>58</v>
      </c>
      <c r="B125" s="153" t="s">
        <v>176</v>
      </c>
      <c r="C125" s="75" t="s">
        <v>25</v>
      </c>
      <c r="D125" s="22">
        <f>'1A'!C66</f>
        <v>9733</v>
      </c>
      <c r="E125" s="22">
        <v>760</v>
      </c>
      <c r="F125" s="63">
        <f>'2A'!L125</f>
        <v>12</v>
      </c>
      <c r="G125" s="63">
        <f>'3A'!L124</f>
        <v>64</v>
      </c>
      <c r="H125" s="22">
        <v>1</v>
      </c>
      <c r="I125" s="22">
        <v>10</v>
      </c>
      <c r="J125" s="22">
        <v>1</v>
      </c>
      <c r="K125" s="22">
        <v>11</v>
      </c>
      <c r="L125" s="22">
        <v>21</v>
      </c>
      <c r="M125" s="98">
        <v>0</v>
      </c>
      <c r="N125" s="98">
        <v>0</v>
      </c>
    </row>
    <row r="126" spans="1:14" s="11" customFormat="1" ht="16.149999999999999" customHeight="1">
      <c r="A126" s="152"/>
      <c r="B126" s="153"/>
      <c r="C126" s="75" t="s">
        <v>5</v>
      </c>
      <c r="D126" s="22">
        <f>'1A'!D66</f>
        <v>35574</v>
      </c>
      <c r="E126" s="22">
        <v>2858</v>
      </c>
      <c r="F126" s="63">
        <f>'2A'!L126</f>
        <v>32</v>
      </c>
      <c r="G126" s="63">
        <f>'3A'!L125</f>
        <v>190</v>
      </c>
      <c r="H126" s="22">
        <v>8</v>
      </c>
      <c r="I126" s="22">
        <v>28</v>
      </c>
      <c r="J126" s="22">
        <v>9</v>
      </c>
      <c r="K126" s="22">
        <v>23</v>
      </c>
      <c r="L126" s="22">
        <v>38</v>
      </c>
      <c r="M126" s="98">
        <v>0</v>
      </c>
      <c r="N126" s="98">
        <v>0</v>
      </c>
    </row>
    <row r="127" spans="1:14" s="11" customFormat="1" ht="16.149999999999999" customHeight="1">
      <c r="A127" s="152">
        <v>59</v>
      </c>
      <c r="B127" s="153" t="s">
        <v>177</v>
      </c>
      <c r="C127" s="75" t="s">
        <v>25</v>
      </c>
      <c r="D127" s="22">
        <f>'1A'!C67</f>
        <v>5343</v>
      </c>
      <c r="E127" s="22">
        <v>2392</v>
      </c>
      <c r="F127" s="63">
        <f>'2A'!L127</f>
        <v>3</v>
      </c>
      <c r="G127" s="63">
        <f>'3A'!L126</f>
        <v>81</v>
      </c>
      <c r="H127" s="22">
        <v>0</v>
      </c>
      <c r="I127" s="22">
        <v>61</v>
      </c>
      <c r="J127" s="22">
        <v>3</v>
      </c>
      <c r="K127" s="22"/>
      <c r="L127" s="22">
        <v>3</v>
      </c>
      <c r="M127" s="98"/>
      <c r="N127" s="98"/>
    </row>
    <row r="128" spans="1:14" s="11" customFormat="1" ht="16.149999999999999" customHeight="1">
      <c r="A128" s="152"/>
      <c r="B128" s="153"/>
      <c r="C128" s="75" t="s">
        <v>5</v>
      </c>
      <c r="D128" s="22">
        <f>'1A'!D67</f>
        <v>21946</v>
      </c>
      <c r="E128" s="22">
        <v>10436</v>
      </c>
      <c r="F128" s="63">
        <f>'2A'!L128</f>
        <v>7</v>
      </c>
      <c r="G128" s="63">
        <f>'3A'!L127</f>
        <v>446</v>
      </c>
      <c r="H128" s="22"/>
      <c r="I128" s="22">
        <v>335</v>
      </c>
      <c r="J128" s="22">
        <v>7</v>
      </c>
      <c r="K128" s="22"/>
      <c r="L128" s="22">
        <v>16</v>
      </c>
      <c r="M128" s="98"/>
      <c r="N128" s="98"/>
    </row>
    <row r="129" spans="1:14" s="11" customFormat="1" ht="16.149999999999999" customHeight="1">
      <c r="A129" s="152">
        <v>60</v>
      </c>
      <c r="B129" s="153" t="s">
        <v>178</v>
      </c>
      <c r="C129" s="75" t="s">
        <v>25</v>
      </c>
      <c r="D129" s="22">
        <f>'1A'!C68</f>
        <v>16012</v>
      </c>
      <c r="E129" s="22">
        <v>0</v>
      </c>
      <c r="F129" s="63">
        <f>'2A'!L129</f>
        <v>166</v>
      </c>
      <c r="G129" s="63">
        <f>'3A'!L128</f>
        <v>0</v>
      </c>
      <c r="H129" s="22">
        <v>0</v>
      </c>
      <c r="I129" s="22">
        <v>0</v>
      </c>
      <c r="J129" s="22">
        <v>0</v>
      </c>
      <c r="K129" s="22">
        <v>166</v>
      </c>
      <c r="L129" s="22">
        <v>0</v>
      </c>
      <c r="M129" s="98">
        <v>0</v>
      </c>
      <c r="N129" s="98">
        <v>0</v>
      </c>
    </row>
    <row r="130" spans="1:14" s="11" customFormat="1" ht="16.149999999999999" customHeight="1">
      <c r="A130" s="152"/>
      <c r="B130" s="153"/>
      <c r="C130" s="75" t="s">
        <v>5</v>
      </c>
      <c r="D130" s="22">
        <f>'1A'!D68</f>
        <v>72814</v>
      </c>
      <c r="E130" s="22">
        <v>0</v>
      </c>
      <c r="F130" s="63">
        <f>'2A'!L130</f>
        <v>237</v>
      </c>
      <c r="G130" s="63">
        <f>'3A'!L129</f>
        <v>0</v>
      </c>
      <c r="H130" s="22">
        <v>0</v>
      </c>
      <c r="I130" s="22">
        <v>0</v>
      </c>
      <c r="J130" s="22">
        <v>0</v>
      </c>
      <c r="K130" s="22">
        <v>237</v>
      </c>
      <c r="L130" s="22">
        <v>0</v>
      </c>
      <c r="M130" s="98">
        <v>0</v>
      </c>
      <c r="N130" s="98">
        <v>0</v>
      </c>
    </row>
    <row r="131" spans="1:14" s="11" customFormat="1" ht="16.149999999999999" customHeight="1">
      <c r="A131" s="152">
        <v>61</v>
      </c>
      <c r="B131" s="153" t="s">
        <v>179</v>
      </c>
      <c r="C131" s="75" t="s">
        <v>25</v>
      </c>
      <c r="D131" s="22">
        <f>'1A'!C69</f>
        <v>6194</v>
      </c>
      <c r="E131" s="22">
        <v>0</v>
      </c>
      <c r="F131" s="63">
        <f>'2A'!L131</f>
        <v>0</v>
      </c>
      <c r="G131" s="63">
        <f>'3A'!L130</f>
        <v>1</v>
      </c>
      <c r="H131" s="22">
        <v>0</v>
      </c>
      <c r="I131" s="22">
        <v>0</v>
      </c>
      <c r="J131" s="22">
        <v>0</v>
      </c>
      <c r="K131" s="22">
        <v>0</v>
      </c>
      <c r="L131" s="22">
        <v>1</v>
      </c>
      <c r="M131" s="98">
        <v>0</v>
      </c>
      <c r="N131" s="98">
        <v>0</v>
      </c>
    </row>
    <row r="132" spans="1:14" s="11" customFormat="1" ht="16.149999999999999" customHeight="1">
      <c r="A132" s="152"/>
      <c r="B132" s="153"/>
      <c r="C132" s="75" t="s">
        <v>5</v>
      </c>
      <c r="D132" s="22">
        <f>'1A'!D69</f>
        <v>24314</v>
      </c>
      <c r="E132" s="22">
        <v>0</v>
      </c>
      <c r="F132" s="63">
        <f>'2A'!L132</f>
        <v>0</v>
      </c>
      <c r="G132" s="63">
        <f>'3A'!L131</f>
        <v>7</v>
      </c>
      <c r="H132" s="22">
        <v>0</v>
      </c>
      <c r="I132" s="22">
        <v>0</v>
      </c>
      <c r="J132" s="22">
        <v>0</v>
      </c>
      <c r="K132" s="22">
        <v>0</v>
      </c>
      <c r="L132" s="22">
        <v>5</v>
      </c>
      <c r="M132" s="98">
        <v>0</v>
      </c>
      <c r="N132" s="98">
        <v>0</v>
      </c>
    </row>
    <row r="133" spans="1:14" s="11" customFormat="1" ht="16.149999999999999" customHeight="1">
      <c r="A133" s="152">
        <v>62</v>
      </c>
      <c r="B133" s="153" t="s">
        <v>180</v>
      </c>
      <c r="C133" s="75" t="s">
        <v>25</v>
      </c>
      <c r="D133" s="22">
        <f>'1A'!C70</f>
        <v>29097</v>
      </c>
      <c r="E133" s="22">
        <v>1656</v>
      </c>
      <c r="F133" s="63">
        <f>'2A'!L133</f>
        <v>73</v>
      </c>
      <c r="G133" s="63">
        <f>'3A'!L132</f>
        <v>0</v>
      </c>
      <c r="H133" s="22">
        <v>5</v>
      </c>
      <c r="I133" s="22">
        <v>0</v>
      </c>
      <c r="J133" s="22">
        <v>0</v>
      </c>
      <c r="K133" s="22">
        <v>73</v>
      </c>
      <c r="L133" s="22">
        <v>0</v>
      </c>
      <c r="M133" s="98">
        <v>0</v>
      </c>
      <c r="N133" s="98">
        <v>0</v>
      </c>
    </row>
    <row r="134" spans="1:14" s="11" customFormat="1" ht="16.149999999999999" customHeight="1">
      <c r="A134" s="152"/>
      <c r="B134" s="153"/>
      <c r="C134" s="75" t="s">
        <v>5</v>
      </c>
      <c r="D134" s="22">
        <f>'1A'!D70</f>
        <v>95548</v>
      </c>
      <c r="E134" s="22">
        <v>7766</v>
      </c>
      <c r="F134" s="63">
        <f>'2A'!L134</f>
        <v>99</v>
      </c>
      <c r="G134" s="63">
        <f>'3A'!L133</f>
        <v>0</v>
      </c>
      <c r="H134" s="22">
        <v>6</v>
      </c>
      <c r="I134" s="22">
        <v>0</v>
      </c>
      <c r="J134" s="22">
        <v>0</v>
      </c>
      <c r="K134" s="22">
        <v>99</v>
      </c>
      <c r="L134" s="22">
        <v>0</v>
      </c>
      <c r="M134" s="98">
        <v>0</v>
      </c>
      <c r="N134" s="98">
        <v>0</v>
      </c>
    </row>
    <row r="135" spans="1:14" s="11" customFormat="1" ht="16.149999999999999" customHeight="1">
      <c r="A135" s="152">
        <v>63</v>
      </c>
      <c r="B135" s="153" t="s">
        <v>181</v>
      </c>
      <c r="C135" s="75" t="s">
        <v>25</v>
      </c>
      <c r="D135" s="22">
        <f>'1A'!C71</f>
        <v>11401</v>
      </c>
      <c r="E135" s="22">
        <v>405</v>
      </c>
      <c r="F135" s="63">
        <f>'2A'!L135</f>
        <v>0</v>
      </c>
      <c r="G135" s="63">
        <f>'3A'!L134</f>
        <v>0</v>
      </c>
      <c r="H135" s="22"/>
      <c r="I135" s="22"/>
      <c r="J135" s="22"/>
      <c r="K135" s="22"/>
      <c r="L135" s="22"/>
      <c r="M135" s="98"/>
      <c r="N135" s="98"/>
    </row>
    <row r="136" spans="1:14" s="11" customFormat="1" ht="16.149999999999999" customHeight="1">
      <c r="A136" s="152"/>
      <c r="B136" s="153"/>
      <c r="C136" s="75" t="s">
        <v>5</v>
      </c>
      <c r="D136" s="22">
        <f>'1A'!D71</f>
        <v>51866</v>
      </c>
      <c r="E136" s="22">
        <v>1669</v>
      </c>
      <c r="F136" s="63">
        <f>'2A'!L136</f>
        <v>0</v>
      </c>
      <c r="G136" s="63">
        <f>'3A'!L135</f>
        <v>0</v>
      </c>
      <c r="H136" s="22"/>
      <c r="I136" s="22"/>
      <c r="J136" s="22"/>
      <c r="K136" s="22"/>
      <c r="L136" s="22"/>
      <c r="M136" s="98"/>
      <c r="N136" s="98"/>
    </row>
    <row r="137" spans="1:14" s="11" customFormat="1" ht="16.149999999999999" customHeight="1">
      <c r="A137" s="152">
        <v>64</v>
      </c>
      <c r="B137" s="153" t="s">
        <v>182</v>
      </c>
      <c r="C137" s="75" t="s">
        <v>25</v>
      </c>
      <c r="D137" s="22">
        <f>'1A'!C72</f>
        <v>9257</v>
      </c>
      <c r="E137" s="22">
        <v>1487</v>
      </c>
      <c r="F137" s="63">
        <f>'2A'!L137</f>
        <v>40</v>
      </c>
      <c r="G137" s="63">
        <f>'3A'!L136</f>
        <v>0</v>
      </c>
      <c r="H137" s="22"/>
      <c r="I137" s="22"/>
      <c r="J137" s="22"/>
      <c r="K137" s="22">
        <v>40</v>
      </c>
      <c r="L137" s="22"/>
      <c r="M137" s="98"/>
      <c r="N137" s="98"/>
    </row>
    <row r="138" spans="1:14" s="11" customFormat="1" ht="16.149999999999999" customHeight="1">
      <c r="A138" s="152"/>
      <c r="B138" s="153"/>
      <c r="C138" s="75" t="s">
        <v>5</v>
      </c>
      <c r="D138" s="22">
        <f>'1A'!D72</f>
        <v>45205</v>
      </c>
      <c r="E138" s="22">
        <v>7216</v>
      </c>
      <c r="F138" s="63">
        <f>'2A'!L138</f>
        <v>49</v>
      </c>
      <c r="G138" s="63">
        <f>'3A'!L137</f>
        <v>0</v>
      </c>
      <c r="H138" s="22"/>
      <c r="I138" s="22"/>
      <c r="J138" s="22"/>
      <c r="K138" s="22">
        <v>49</v>
      </c>
      <c r="L138" s="22"/>
      <c r="M138" s="98"/>
      <c r="N138" s="98"/>
    </row>
    <row r="139" spans="1:14" s="11" customFormat="1" ht="16.149999999999999" customHeight="1">
      <c r="A139" s="152">
        <v>65</v>
      </c>
      <c r="B139" s="153" t="s">
        <v>183</v>
      </c>
      <c r="C139" s="75" t="s">
        <v>25</v>
      </c>
      <c r="D139" s="22">
        <f>'1A'!C73</f>
        <v>7934</v>
      </c>
      <c r="E139" s="22">
        <v>474</v>
      </c>
      <c r="F139" s="63">
        <f>'2A'!L139</f>
        <v>37</v>
      </c>
      <c r="G139" s="63">
        <f>'3A'!L138</f>
        <v>1</v>
      </c>
      <c r="H139" s="22">
        <v>0</v>
      </c>
      <c r="I139" s="22">
        <v>0</v>
      </c>
      <c r="J139" s="22">
        <v>0</v>
      </c>
      <c r="K139" s="22">
        <v>37</v>
      </c>
      <c r="L139" s="22">
        <v>0</v>
      </c>
      <c r="M139" s="98">
        <v>0</v>
      </c>
      <c r="N139" s="98">
        <v>0</v>
      </c>
    </row>
    <row r="140" spans="1:14" s="11" customFormat="1" ht="16.149999999999999" customHeight="1">
      <c r="A140" s="152"/>
      <c r="B140" s="153"/>
      <c r="C140" s="75" t="s">
        <v>5</v>
      </c>
      <c r="D140" s="22">
        <f>'1A'!D73</f>
        <v>37033</v>
      </c>
      <c r="E140" s="22">
        <v>2951</v>
      </c>
      <c r="F140" s="63">
        <f>'2A'!L140</f>
        <v>52</v>
      </c>
      <c r="G140" s="63">
        <f>'3A'!L139</f>
        <v>4</v>
      </c>
      <c r="H140" s="22">
        <v>0</v>
      </c>
      <c r="I140" s="22">
        <v>0</v>
      </c>
      <c r="J140" s="22">
        <v>0</v>
      </c>
      <c r="K140" s="22">
        <v>52</v>
      </c>
      <c r="L140" s="22">
        <v>0</v>
      </c>
      <c r="M140" s="98">
        <v>0</v>
      </c>
      <c r="N140" s="98">
        <v>0</v>
      </c>
    </row>
    <row r="141" spans="1:14" s="11" customFormat="1" ht="16.149999999999999" customHeight="1">
      <c r="A141" s="152">
        <v>66</v>
      </c>
      <c r="B141" s="153" t="s">
        <v>184</v>
      </c>
      <c r="C141" s="75" t="s">
        <v>25</v>
      </c>
      <c r="D141" s="22">
        <f>'1A'!C74</f>
        <v>9795</v>
      </c>
      <c r="E141" s="22">
        <v>3</v>
      </c>
      <c r="F141" s="63">
        <f>'2A'!L141</f>
        <v>7</v>
      </c>
      <c r="G141" s="63">
        <f>'3A'!L140</f>
        <v>29</v>
      </c>
      <c r="H141" s="22">
        <v>1</v>
      </c>
      <c r="I141" s="22">
        <v>2</v>
      </c>
      <c r="J141" s="22"/>
      <c r="K141" s="22">
        <v>7</v>
      </c>
      <c r="L141" s="22">
        <v>29</v>
      </c>
      <c r="M141" s="98">
        <v>0</v>
      </c>
      <c r="N141" s="98">
        <v>0</v>
      </c>
    </row>
    <row r="142" spans="1:14" s="11" customFormat="1" ht="16.149999999999999" customHeight="1">
      <c r="A142" s="152"/>
      <c r="B142" s="153"/>
      <c r="C142" s="75" t="s">
        <v>5</v>
      </c>
      <c r="D142" s="22">
        <f>'1A'!D74</f>
        <v>47324</v>
      </c>
      <c r="E142" s="22">
        <v>8</v>
      </c>
      <c r="F142" s="63">
        <f>'2A'!L142</f>
        <v>14</v>
      </c>
      <c r="G142" s="63">
        <f>'3A'!L141</f>
        <v>50</v>
      </c>
      <c r="H142" s="22">
        <v>2</v>
      </c>
      <c r="I142" s="22">
        <v>6</v>
      </c>
      <c r="J142" s="22"/>
      <c r="K142" s="22">
        <v>14</v>
      </c>
      <c r="L142" s="22">
        <v>50</v>
      </c>
      <c r="M142" s="98">
        <v>0</v>
      </c>
      <c r="N142" s="98">
        <v>0</v>
      </c>
    </row>
    <row r="143" spans="1:14" s="11" customFormat="1" ht="16.149999999999999" customHeight="1">
      <c r="A143" s="152">
        <v>67</v>
      </c>
      <c r="B143" s="153" t="s">
        <v>185</v>
      </c>
      <c r="C143" s="75" t="s">
        <v>25</v>
      </c>
      <c r="D143" s="22">
        <f>'1A'!C75</f>
        <v>6038</v>
      </c>
      <c r="E143" s="22">
        <v>1</v>
      </c>
      <c r="F143" s="63">
        <f>'2A'!L143</f>
        <v>33</v>
      </c>
      <c r="G143" s="63">
        <f>'3A'!L142</f>
        <v>0</v>
      </c>
      <c r="H143" s="22">
        <v>0</v>
      </c>
      <c r="I143" s="22">
        <v>0</v>
      </c>
      <c r="J143" s="22">
        <v>0</v>
      </c>
      <c r="K143" s="22">
        <v>33</v>
      </c>
      <c r="L143" s="22">
        <v>0</v>
      </c>
      <c r="M143" s="98">
        <v>0</v>
      </c>
      <c r="N143" s="98">
        <v>0</v>
      </c>
    </row>
    <row r="144" spans="1:14" s="11" customFormat="1" ht="16.149999999999999" customHeight="1">
      <c r="A144" s="152"/>
      <c r="B144" s="153"/>
      <c r="C144" s="75" t="s">
        <v>5</v>
      </c>
      <c r="D144" s="22">
        <f>'1A'!D75</f>
        <v>27003</v>
      </c>
      <c r="E144" s="22">
        <v>1</v>
      </c>
      <c r="F144" s="63">
        <f>'2A'!L144</f>
        <v>53</v>
      </c>
      <c r="G144" s="63">
        <f>'3A'!L143</f>
        <v>0</v>
      </c>
      <c r="H144" s="22">
        <v>0</v>
      </c>
      <c r="I144" s="22">
        <v>0</v>
      </c>
      <c r="J144" s="22">
        <v>0</v>
      </c>
      <c r="K144" s="22">
        <v>53</v>
      </c>
      <c r="L144" s="22">
        <v>0</v>
      </c>
      <c r="M144" s="98">
        <v>0</v>
      </c>
      <c r="N144" s="98">
        <v>0</v>
      </c>
    </row>
    <row r="145" spans="1:14" s="11" customFormat="1" ht="16.149999999999999" customHeight="1">
      <c r="A145" s="152">
        <v>68</v>
      </c>
      <c r="B145" s="153" t="s">
        <v>186</v>
      </c>
      <c r="C145" s="75" t="s">
        <v>25</v>
      </c>
      <c r="D145" s="22">
        <f>'1A'!C76</f>
        <v>18256</v>
      </c>
      <c r="E145" s="22">
        <v>19</v>
      </c>
      <c r="F145" s="63">
        <f>'2A'!L145</f>
        <v>129</v>
      </c>
      <c r="G145" s="63">
        <f>'3A'!L144</f>
        <v>0</v>
      </c>
      <c r="H145" s="22">
        <v>19</v>
      </c>
      <c r="I145" s="22">
        <v>0</v>
      </c>
      <c r="J145" s="22">
        <v>0</v>
      </c>
      <c r="K145" s="22">
        <v>129</v>
      </c>
      <c r="L145" s="22">
        <v>0</v>
      </c>
      <c r="M145" s="98">
        <v>0</v>
      </c>
      <c r="N145" s="98">
        <v>0</v>
      </c>
    </row>
    <row r="146" spans="1:14" s="11" customFormat="1" ht="16.149999999999999" customHeight="1">
      <c r="A146" s="152"/>
      <c r="B146" s="153"/>
      <c r="C146" s="75" t="s">
        <v>5</v>
      </c>
      <c r="D146" s="22">
        <f>'1A'!D76</f>
        <v>80444</v>
      </c>
      <c r="E146" s="22">
        <v>19</v>
      </c>
      <c r="F146" s="63">
        <f>'2A'!L146</f>
        <v>173</v>
      </c>
      <c r="G146" s="63">
        <f>'3A'!L145</f>
        <v>0</v>
      </c>
      <c r="H146" s="22">
        <v>19</v>
      </c>
      <c r="I146" s="22">
        <v>0</v>
      </c>
      <c r="J146" s="22">
        <v>0</v>
      </c>
      <c r="K146" s="22">
        <v>173</v>
      </c>
      <c r="L146" s="22">
        <v>0</v>
      </c>
      <c r="M146" s="98">
        <v>0</v>
      </c>
      <c r="N146" s="98">
        <v>0</v>
      </c>
    </row>
    <row r="147" spans="1:14" s="11" customFormat="1" ht="16.149999999999999" customHeight="1">
      <c r="A147" s="152">
        <v>69</v>
      </c>
      <c r="B147" s="153" t="s">
        <v>187</v>
      </c>
      <c r="C147" s="75" t="s">
        <v>25</v>
      </c>
      <c r="D147" s="22">
        <f>'1A'!C77</f>
        <v>23901</v>
      </c>
      <c r="E147" s="22">
        <v>1109</v>
      </c>
      <c r="F147" s="63">
        <f>'2A'!L147</f>
        <v>56</v>
      </c>
      <c r="G147" s="63">
        <f>'3A'!L146</f>
        <v>0</v>
      </c>
      <c r="H147" s="22">
        <v>12</v>
      </c>
      <c r="I147" s="22">
        <v>0</v>
      </c>
      <c r="J147" s="22">
        <v>0</v>
      </c>
      <c r="K147" s="22">
        <v>56</v>
      </c>
      <c r="L147" s="22">
        <v>0</v>
      </c>
      <c r="M147" s="98">
        <v>0</v>
      </c>
      <c r="N147" s="98">
        <v>0</v>
      </c>
    </row>
    <row r="148" spans="1:14" s="11" customFormat="1" ht="16.149999999999999" customHeight="1">
      <c r="A148" s="152"/>
      <c r="B148" s="153"/>
      <c r="C148" s="75" t="s">
        <v>5</v>
      </c>
      <c r="D148" s="22">
        <f>'1A'!D77</f>
        <v>106146</v>
      </c>
      <c r="E148" s="22">
        <v>4171</v>
      </c>
      <c r="F148" s="63">
        <f>'2A'!L148</f>
        <v>78</v>
      </c>
      <c r="G148" s="63">
        <f>'3A'!L147</f>
        <v>0</v>
      </c>
      <c r="H148" s="22">
        <v>16</v>
      </c>
      <c r="I148" s="22">
        <v>0</v>
      </c>
      <c r="J148" s="22">
        <v>0</v>
      </c>
      <c r="K148" s="22">
        <v>78</v>
      </c>
      <c r="L148" s="22">
        <v>0</v>
      </c>
      <c r="M148" s="98">
        <v>0</v>
      </c>
      <c r="N148" s="98">
        <v>0</v>
      </c>
    </row>
    <row r="149" spans="1:14" s="11" customFormat="1" ht="16.149999999999999" customHeight="1">
      <c r="A149" s="152">
        <v>70</v>
      </c>
      <c r="B149" s="153" t="s">
        <v>188</v>
      </c>
      <c r="C149" s="75" t="s">
        <v>25</v>
      </c>
      <c r="D149" s="22">
        <f>'1A'!C78</f>
        <v>6253</v>
      </c>
      <c r="E149" s="22">
        <v>1487</v>
      </c>
      <c r="F149" s="63">
        <f>'2A'!L149</f>
        <v>16</v>
      </c>
      <c r="G149" s="63">
        <f>'3A'!L148</f>
        <v>0</v>
      </c>
      <c r="H149" s="22">
        <v>4</v>
      </c>
      <c r="I149" s="22">
        <v>0</v>
      </c>
      <c r="J149" s="22">
        <v>0</v>
      </c>
      <c r="K149" s="22">
        <v>16</v>
      </c>
      <c r="L149" s="22">
        <v>0</v>
      </c>
      <c r="M149" s="98">
        <v>0</v>
      </c>
      <c r="N149" s="98">
        <v>0</v>
      </c>
    </row>
    <row r="150" spans="1:14" s="11" customFormat="1" ht="16.149999999999999" customHeight="1">
      <c r="A150" s="152"/>
      <c r="B150" s="153"/>
      <c r="C150" s="75" t="s">
        <v>5</v>
      </c>
      <c r="D150" s="22">
        <f>'1A'!D78</f>
        <v>25030</v>
      </c>
      <c r="E150" s="22">
        <v>7216</v>
      </c>
      <c r="F150" s="63">
        <f>'2A'!L150</f>
        <v>19</v>
      </c>
      <c r="G150" s="63">
        <f>'3A'!L149</f>
        <v>0</v>
      </c>
      <c r="H150" s="22">
        <v>4</v>
      </c>
      <c r="I150" s="22">
        <v>0</v>
      </c>
      <c r="J150" s="22">
        <v>0</v>
      </c>
      <c r="K150" s="22">
        <v>19</v>
      </c>
      <c r="L150" s="22">
        <v>0</v>
      </c>
      <c r="M150" s="98">
        <v>0</v>
      </c>
      <c r="N150" s="98">
        <v>0</v>
      </c>
    </row>
    <row r="151" spans="1:14" s="11" customFormat="1" ht="16.149999999999999" customHeight="1">
      <c r="A151" s="152">
        <v>71</v>
      </c>
      <c r="B151" s="153" t="s">
        <v>189</v>
      </c>
      <c r="C151" s="75" t="s">
        <v>25</v>
      </c>
      <c r="D151" s="22">
        <f>'1A'!C79</f>
        <v>4946</v>
      </c>
      <c r="E151" s="22">
        <v>337</v>
      </c>
      <c r="F151" s="63">
        <f>'2A'!L151</f>
        <v>0</v>
      </c>
      <c r="G151" s="63">
        <f>'3A'!L150</f>
        <v>33</v>
      </c>
      <c r="H151" s="22">
        <v>0</v>
      </c>
      <c r="I151" s="22">
        <v>9</v>
      </c>
      <c r="J151" s="22">
        <v>0</v>
      </c>
      <c r="K151" s="22">
        <v>0</v>
      </c>
      <c r="L151" s="22">
        <v>33</v>
      </c>
      <c r="M151" s="98">
        <v>0</v>
      </c>
      <c r="N151" s="98">
        <v>0</v>
      </c>
    </row>
    <row r="152" spans="1:14" s="11" customFormat="1" ht="16.149999999999999" customHeight="1">
      <c r="A152" s="152"/>
      <c r="B152" s="153"/>
      <c r="C152" s="75" t="s">
        <v>5</v>
      </c>
      <c r="D152" s="22">
        <f>'1A'!D79</f>
        <v>21453</v>
      </c>
      <c r="E152" s="22">
        <v>1603</v>
      </c>
      <c r="F152" s="63">
        <f>'2A'!L152</f>
        <v>0</v>
      </c>
      <c r="G152" s="63">
        <f>'3A'!L151</f>
        <v>42</v>
      </c>
      <c r="H152" s="22">
        <v>0</v>
      </c>
      <c r="I152" s="22">
        <v>11</v>
      </c>
      <c r="J152" s="22">
        <v>0</v>
      </c>
      <c r="K152" s="22">
        <v>0</v>
      </c>
      <c r="L152" s="22">
        <v>42</v>
      </c>
      <c r="M152" s="98">
        <v>0</v>
      </c>
      <c r="N152" s="98">
        <v>0</v>
      </c>
    </row>
    <row r="153" spans="1:14" s="11" customFormat="1" ht="16.149999999999999" customHeight="1">
      <c r="A153" s="152">
        <v>72</v>
      </c>
      <c r="B153" s="153" t="s">
        <v>190</v>
      </c>
      <c r="C153" s="75" t="s">
        <v>25</v>
      </c>
      <c r="D153" s="22">
        <f>'1A'!C80</f>
        <v>5045</v>
      </c>
      <c r="E153" s="22">
        <v>372</v>
      </c>
      <c r="F153" s="63">
        <f>'2A'!L153</f>
        <v>24</v>
      </c>
      <c r="G153" s="63">
        <f>'3A'!L152</f>
        <v>0</v>
      </c>
      <c r="H153" s="22">
        <v>4</v>
      </c>
      <c r="I153" s="22">
        <v>0</v>
      </c>
      <c r="J153" s="22">
        <v>0</v>
      </c>
      <c r="K153" s="22">
        <v>24</v>
      </c>
      <c r="L153" s="22">
        <v>0</v>
      </c>
      <c r="M153" s="98">
        <v>0</v>
      </c>
      <c r="N153" s="98">
        <v>0</v>
      </c>
    </row>
    <row r="154" spans="1:14" s="11" customFormat="1" ht="16.149999999999999" customHeight="1">
      <c r="A154" s="152"/>
      <c r="B154" s="153"/>
      <c r="C154" s="75" t="s">
        <v>5</v>
      </c>
      <c r="D154" s="22">
        <f>'1A'!D80</f>
        <v>21356</v>
      </c>
      <c r="E154" s="22">
        <v>1678</v>
      </c>
      <c r="F154" s="63">
        <f>'2A'!L154</f>
        <v>31</v>
      </c>
      <c r="G154" s="63">
        <f>'3A'!L153</f>
        <v>0</v>
      </c>
      <c r="H154" s="22">
        <v>4</v>
      </c>
      <c r="I154" s="22">
        <v>0</v>
      </c>
      <c r="J154" s="22">
        <v>0</v>
      </c>
      <c r="K154" s="22">
        <v>31</v>
      </c>
      <c r="L154" s="22">
        <v>0</v>
      </c>
      <c r="M154" s="98">
        <v>0</v>
      </c>
      <c r="N154" s="98">
        <v>0</v>
      </c>
    </row>
    <row r="155" spans="1:14" ht="16.149999999999999" customHeight="1">
      <c r="A155" s="150" t="s">
        <v>11</v>
      </c>
      <c r="B155" s="151" t="s">
        <v>10</v>
      </c>
      <c r="C155" s="20" t="s">
        <v>25</v>
      </c>
      <c r="D155" s="21">
        <f>'1A'!C81</f>
        <v>451108</v>
      </c>
      <c r="E155" s="21">
        <f t="shared" ref="E155:L156" si="2">E157+E159+E161+E163+E165+E167+E169+E171+E173+E175+E177+E179+E181+E183+E185+E187+E189+E191+E193+E195+E197+E199+E201</f>
        <v>6067</v>
      </c>
      <c r="F155" s="21">
        <f t="shared" si="2"/>
        <v>193</v>
      </c>
      <c r="G155" s="21">
        <f t="shared" si="2"/>
        <v>132</v>
      </c>
      <c r="H155" s="21">
        <f t="shared" si="2"/>
        <v>10</v>
      </c>
      <c r="I155" s="21">
        <f t="shared" si="2"/>
        <v>18</v>
      </c>
      <c r="J155" s="21">
        <f t="shared" si="2"/>
        <v>29</v>
      </c>
      <c r="K155" s="21">
        <f t="shared" si="2"/>
        <v>164</v>
      </c>
      <c r="L155" s="21">
        <f t="shared" si="2"/>
        <v>72</v>
      </c>
      <c r="M155" s="21">
        <f>M157+M159+M161+M163+M165+M167+M169+M171+M173+M175+M177+M179+M181+M183+M185+M187+M189+M191+M193+M195+M197+M199+M201</f>
        <v>0</v>
      </c>
      <c r="N155" s="21">
        <f>N157+N159+N161+N163+N165+N167+N169+N171+N173+N175+N177+N179+N181+N183+N185+N187+N189+N191+N193+N195+N197+N199+N201</f>
        <v>0</v>
      </c>
    </row>
    <row r="156" spans="1:14" ht="16.149999999999999" customHeight="1">
      <c r="A156" s="150"/>
      <c r="B156" s="151"/>
      <c r="C156" s="20" t="s">
        <v>5</v>
      </c>
      <c r="D156" s="21">
        <f>'1A'!D81</f>
        <v>1756854</v>
      </c>
      <c r="E156" s="21">
        <f t="shared" si="2"/>
        <v>26968</v>
      </c>
      <c r="F156" s="21">
        <f t="shared" si="2"/>
        <v>325</v>
      </c>
      <c r="G156" s="21">
        <f t="shared" si="2"/>
        <v>421</v>
      </c>
      <c r="H156" s="21">
        <f t="shared" si="2"/>
        <v>11</v>
      </c>
      <c r="I156" s="21">
        <f t="shared" si="2"/>
        <v>55</v>
      </c>
      <c r="J156" s="21">
        <f t="shared" si="2"/>
        <v>44</v>
      </c>
      <c r="K156" s="21">
        <f t="shared" si="2"/>
        <v>281</v>
      </c>
      <c r="L156" s="21">
        <f t="shared" si="2"/>
        <v>166</v>
      </c>
      <c r="M156" s="21">
        <f>M158+M160+M162+M164+M166+M168+M170+M172+M174+M176+M178+M180+M182+M184+M186+M188+M190+M192+M194+M196+M198+M200+M202</f>
        <v>0</v>
      </c>
      <c r="N156" s="21">
        <f>N158+N160+N162+N164+N166+N168+N170+N172+N174+N176+N178+N180+N182+N184+N186+N188+N190+N192+N194+N196+N198+N200+N202</f>
        <v>0</v>
      </c>
    </row>
    <row r="157" spans="1:14" s="11" customFormat="1" ht="16.149999999999999" customHeight="1">
      <c r="A157" s="152">
        <v>1</v>
      </c>
      <c r="B157" s="153" t="s">
        <v>191</v>
      </c>
      <c r="C157" s="75" t="s">
        <v>25</v>
      </c>
      <c r="D157" s="22">
        <f>'1A'!C82</f>
        <v>8752</v>
      </c>
      <c r="E157" s="22">
        <v>717</v>
      </c>
      <c r="F157" s="63">
        <f>'2A'!L157</f>
        <v>0</v>
      </c>
      <c r="G157" s="63">
        <f>'3A'!L156</f>
        <v>17</v>
      </c>
      <c r="H157" s="22">
        <v>0</v>
      </c>
      <c r="I157" s="22">
        <v>3</v>
      </c>
      <c r="J157" s="22">
        <v>0</v>
      </c>
      <c r="K157" s="22">
        <v>0</v>
      </c>
      <c r="L157" s="22">
        <v>13</v>
      </c>
      <c r="M157" s="98">
        <v>0</v>
      </c>
      <c r="N157" s="98">
        <v>0</v>
      </c>
    </row>
    <row r="158" spans="1:14" s="11" customFormat="1" ht="16.149999999999999" customHeight="1">
      <c r="A158" s="152"/>
      <c r="B158" s="153"/>
      <c r="C158" s="75" t="s">
        <v>5</v>
      </c>
      <c r="D158" s="22">
        <f>'1A'!D82</f>
        <v>35698</v>
      </c>
      <c r="E158" s="22">
        <v>2876</v>
      </c>
      <c r="F158" s="63">
        <f>'2A'!L158</f>
        <v>0</v>
      </c>
      <c r="G158" s="63">
        <f>'3A'!L157</f>
        <v>46</v>
      </c>
      <c r="H158" s="22">
        <v>0</v>
      </c>
      <c r="I158" s="22">
        <v>10</v>
      </c>
      <c r="J158" s="22">
        <v>0</v>
      </c>
      <c r="K158" s="22">
        <v>0</v>
      </c>
      <c r="L158" s="22">
        <v>19</v>
      </c>
      <c r="M158" s="98">
        <v>0</v>
      </c>
      <c r="N158" s="98">
        <v>0</v>
      </c>
    </row>
    <row r="159" spans="1:14" s="11" customFormat="1" ht="16.149999999999999" customHeight="1">
      <c r="A159" s="152">
        <v>2</v>
      </c>
      <c r="B159" s="153" t="s">
        <v>192</v>
      </c>
      <c r="C159" s="75" t="s">
        <v>25</v>
      </c>
      <c r="D159" s="22">
        <f>'1A'!C83</f>
        <v>9294</v>
      </c>
      <c r="E159" s="22">
        <v>857</v>
      </c>
      <c r="F159" s="63">
        <f>'2A'!L159</f>
        <v>24</v>
      </c>
      <c r="G159" s="63">
        <f>'3A'!L158</f>
        <v>0</v>
      </c>
      <c r="H159" s="22">
        <v>3</v>
      </c>
      <c r="I159" s="22">
        <v>0</v>
      </c>
      <c r="J159" s="22">
        <v>0</v>
      </c>
      <c r="K159" s="22">
        <v>24</v>
      </c>
      <c r="L159" s="22">
        <v>0</v>
      </c>
      <c r="M159" s="98">
        <v>0</v>
      </c>
      <c r="N159" s="98">
        <v>0</v>
      </c>
    </row>
    <row r="160" spans="1:14" s="11" customFormat="1" ht="16.149999999999999" customHeight="1">
      <c r="A160" s="152"/>
      <c r="B160" s="153"/>
      <c r="C160" s="75" t="s">
        <v>5</v>
      </c>
      <c r="D160" s="22">
        <f>'1A'!D83</f>
        <v>36765</v>
      </c>
      <c r="E160" s="22">
        <v>3420</v>
      </c>
      <c r="F160" s="63">
        <f>'2A'!L160</f>
        <v>35</v>
      </c>
      <c r="G160" s="63">
        <f>'3A'!L159</f>
        <v>0</v>
      </c>
      <c r="H160" s="22">
        <v>3</v>
      </c>
      <c r="I160" s="22">
        <v>0</v>
      </c>
      <c r="J160" s="22">
        <v>0</v>
      </c>
      <c r="K160" s="22">
        <v>35</v>
      </c>
      <c r="L160" s="22">
        <v>0</v>
      </c>
      <c r="M160" s="98">
        <v>0</v>
      </c>
      <c r="N160" s="98">
        <v>0</v>
      </c>
    </row>
    <row r="161" spans="1:14" s="11" customFormat="1" ht="16.149999999999999" customHeight="1">
      <c r="A161" s="152">
        <v>3</v>
      </c>
      <c r="B161" s="153" t="s">
        <v>193</v>
      </c>
      <c r="C161" s="75" t="s">
        <v>25</v>
      </c>
      <c r="D161" s="22">
        <f>'1A'!C84</f>
        <v>22921</v>
      </c>
      <c r="E161" s="22">
        <v>2</v>
      </c>
      <c r="F161" s="63">
        <f>'2A'!L161</f>
        <v>0</v>
      </c>
      <c r="G161" s="63">
        <f>'3A'!L160</f>
        <v>0</v>
      </c>
      <c r="H161" s="22"/>
      <c r="I161" s="22"/>
      <c r="J161" s="22"/>
      <c r="K161" s="22"/>
      <c r="L161" s="22"/>
      <c r="M161" s="98"/>
      <c r="N161" s="98"/>
    </row>
    <row r="162" spans="1:14" s="11" customFormat="1" ht="16.149999999999999" customHeight="1">
      <c r="A162" s="152"/>
      <c r="B162" s="153"/>
      <c r="C162" s="75" t="s">
        <v>5</v>
      </c>
      <c r="D162" s="22">
        <f>'1A'!D84</f>
        <v>85579</v>
      </c>
      <c r="E162" s="22">
        <v>7</v>
      </c>
      <c r="F162" s="63">
        <f>'2A'!L162</f>
        <v>0</v>
      </c>
      <c r="G162" s="63">
        <f>'3A'!L161</f>
        <v>0</v>
      </c>
      <c r="H162" s="22"/>
      <c r="I162" s="22"/>
      <c r="J162" s="22"/>
      <c r="K162" s="22"/>
      <c r="L162" s="22"/>
      <c r="M162" s="98"/>
      <c r="N162" s="98"/>
    </row>
    <row r="163" spans="1:14" s="11" customFormat="1" ht="16.149999999999999" customHeight="1">
      <c r="A163" s="152">
        <v>4</v>
      </c>
      <c r="B163" s="153" t="s">
        <v>194</v>
      </c>
      <c r="C163" s="75" t="s">
        <v>25</v>
      </c>
      <c r="D163" s="22">
        <f>'1A'!C85</f>
        <v>10199</v>
      </c>
      <c r="E163" s="22">
        <v>990</v>
      </c>
      <c r="F163" s="63">
        <f>'2A'!L163</f>
        <v>0</v>
      </c>
      <c r="G163" s="63">
        <f>'3A'!L162</f>
        <v>32</v>
      </c>
      <c r="H163" s="22">
        <v>0</v>
      </c>
      <c r="I163" s="22">
        <v>10</v>
      </c>
      <c r="J163" s="22"/>
      <c r="K163" s="22"/>
      <c r="L163" s="22">
        <v>7</v>
      </c>
      <c r="M163" s="98">
        <v>0</v>
      </c>
      <c r="N163" s="98">
        <v>0</v>
      </c>
    </row>
    <row r="164" spans="1:14" s="11" customFormat="1" ht="16.149999999999999" customHeight="1">
      <c r="A164" s="152"/>
      <c r="B164" s="153"/>
      <c r="C164" s="75" t="s">
        <v>5</v>
      </c>
      <c r="D164" s="22">
        <f>'1A'!D85</f>
        <v>41799</v>
      </c>
      <c r="E164" s="22">
        <v>4648</v>
      </c>
      <c r="F164" s="63">
        <f>'2A'!L164</f>
        <v>0</v>
      </c>
      <c r="G164" s="63">
        <f>'3A'!L163</f>
        <v>114</v>
      </c>
      <c r="H164" s="22">
        <v>0</v>
      </c>
      <c r="I164" s="22">
        <v>30</v>
      </c>
      <c r="J164" s="22"/>
      <c r="K164" s="22"/>
      <c r="L164" s="22">
        <v>0</v>
      </c>
      <c r="M164" s="98">
        <v>0</v>
      </c>
      <c r="N164" s="98">
        <v>0</v>
      </c>
    </row>
    <row r="165" spans="1:14" s="11" customFormat="1" ht="16.149999999999999" customHeight="1">
      <c r="A165" s="152">
        <v>5</v>
      </c>
      <c r="B165" s="153" t="s">
        <v>195</v>
      </c>
      <c r="C165" s="75" t="s">
        <v>25</v>
      </c>
      <c r="D165" s="22">
        <f>'1A'!C86</f>
        <v>9030</v>
      </c>
      <c r="E165" s="118">
        <v>966</v>
      </c>
      <c r="F165" s="63">
        <f>'2A'!L165</f>
        <v>22</v>
      </c>
      <c r="G165" s="63">
        <f>'3A'!L164</f>
        <v>4</v>
      </c>
      <c r="H165" s="118">
        <v>3</v>
      </c>
      <c r="I165" s="118">
        <v>1</v>
      </c>
      <c r="J165" s="118"/>
      <c r="K165" s="118">
        <v>22</v>
      </c>
      <c r="L165" s="118">
        <v>2</v>
      </c>
      <c r="M165" s="118"/>
      <c r="N165" s="118"/>
    </row>
    <row r="166" spans="1:14" s="11" customFormat="1" ht="16.149999999999999" customHeight="1">
      <c r="A166" s="152"/>
      <c r="B166" s="153"/>
      <c r="C166" s="75" t="s">
        <v>5</v>
      </c>
      <c r="D166" s="22">
        <f>'1A'!D86</f>
        <v>35182</v>
      </c>
      <c r="E166" s="118">
        <v>3666</v>
      </c>
      <c r="F166" s="63">
        <f>'2A'!L166</f>
        <v>53</v>
      </c>
      <c r="G166" s="63">
        <f>'3A'!L165</f>
        <v>14</v>
      </c>
      <c r="H166" s="118">
        <v>3</v>
      </c>
      <c r="I166" s="118">
        <v>1</v>
      </c>
      <c r="J166" s="118"/>
      <c r="K166" s="118">
        <v>53</v>
      </c>
      <c r="L166" s="118">
        <v>6</v>
      </c>
      <c r="M166" s="118"/>
      <c r="N166" s="118"/>
    </row>
    <row r="167" spans="1:14" s="11" customFormat="1" ht="16.149999999999999" customHeight="1">
      <c r="A167" s="152">
        <v>6</v>
      </c>
      <c r="B167" s="153" t="s">
        <v>196</v>
      </c>
      <c r="C167" s="75" t="s">
        <v>25</v>
      </c>
      <c r="D167" s="22">
        <f>'1A'!C87</f>
        <v>35906</v>
      </c>
      <c r="E167" s="22"/>
      <c r="F167" s="63">
        <f>'2A'!L167</f>
        <v>0</v>
      </c>
      <c r="G167" s="63">
        <f>'3A'!L166</f>
        <v>0</v>
      </c>
      <c r="H167" s="22"/>
      <c r="I167" s="22"/>
      <c r="J167" s="22"/>
      <c r="K167" s="22"/>
      <c r="L167" s="22"/>
      <c r="M167" s="98"/>
      <c r="N167" s="98"/>
    </row>
    <row r="168" spans="1:14" s="11" customFormat="1" ht="16.149999999999999" customHeight="1">
      <c r="A168" s="152"/>
      <c r="B168" s="153"/>
      <c r="C168" s="75" t="s">
        <v>5</v>
      </c>
      <c r="D168" s="22">
        <f>'1A'!D87</f>
        <v>115340</v>
      </c>
      <c r="E168" s="22"/>
      <c r="F168" s="63">
        <f>'2A'!L168</f>
        <v>0</v>
      </c>
      <c r="G168" s="63">
        <f>'3A'!L167</f>
        <v>0</v>
      </c>
      <c r="H168" s="22"/>
      <c r="I168" s="22"/>
      <c r="J168" s="22"/>
      <c r="K168" s="22"/>
      <c r="L168" s="22"/>
      <c r="M168" s="98"/>
      <c r="N168" s="98"/>
    </row>
    <row r="169" spans="1:14" s="11" customFormat="1" ht="16.149999999999999" customHeight="1">
      <c r="A169" s="152">
        <v>7</v>
      </c>
      <c r="B169" s="153" t="s">
        <v>197</v>
      </c>
      <c r="C169" s="75" t="s">
        <v>25</v>
      </c>
      <c r="D169" s="22">
        <f>'1A'!C88</f>
        <v>13730</v>
      </c>
      <c r="E169" s="22">
        <v>0</v>
      </c>
      <c r="F169" s="63">
        <f>'2A'!L169</f>
        <v>0</v>
      </c>
      <c r="G169" s="63">
        <f>'3A'!L168</f>
        <v>34</v>
      </c>
      <c r="H169" s="22">
        <v>0</v>
      </c>
      <c r="I169" s="22">
        <v>0</v>
      </c>
      <c r="J169" s="22">
        <v>0</v>
      </c>
      <c r="K169" s="22">
        <v>0</v>
      </c>
      <c r="L169" s="22">
        <v>34</v>
      </c>
      <c r="M169" s="98">
        <v>0</v>
      </c>
      <c r="N169" s="98">
        <v>0</v>
      </c>
    </row>
    <row r="170" spans="1:14" s="11" customFormat="1" ht="16.149999999999999" customHeight="1">
      <c r="A170" s="152"/>
      <c r="B170" s="153"/>
      <c r="C170" s="75" t="s">
        <v>5</v>
      </c>
      <c r="D170" s="22">
        <f>'1A'!D88</f>
        <v>43687</v>
      </c>
      <c r="E170" s="22">
        <v>0</v>
      </c>
      <c r="F170" s="63">
        <f>'2A'!L170</f>
        <v>0</v>
      </c>
      <c r="G170" s="63">
        <f>'3A'!L169</f>
        <v>107</v>
      </c>
      <c r="H170" s="22">
        <v>0</v>
      </c>
      <c r="I170" s="22">
        <v>0</v>
      </c>
      <c r="J170" s="22">
        <v>0</v>
      </c>
      <c r="K170" s="22">
        <v>0</v>
      </c>
      <c r="L170" s="22">
        <v>107</v>
      </c>
      <c r="M170" s="98">
        <v>0</v>
      </c>
      <c r="N170" s="98">
        <v>0</v>
      </c>
    </row>
    <row r="171" spans="1:14" s="11" customFormat="1" ht="16.149999999999999" customHeight="1">
      <c r="A171" s="152">
        <v>8</v>
      </c>
      <c r="B171" s="153" t="s">
        <v>198</v>
      </c>
      <c r="C171" s="75" t="s">
        <v>25</v>
      </c>
      <c r="D171" s="22">
        <f>'1A'!C89</f>
        <v>14038</v>
      </c>
      <c r="E171" s="22"/>
      <c r="F171" s="63">
        <f>'2A'!L171</f>
        <v>0</v>
      </c>
      <c r="G171" s="63">
        <f>'3A'!L170</f>
        <v>0</v>
      </c>
      <c r="H171" s="22"/>
      <c r="I171" s="22"/>
      <c r="J171" s="22"/>
      <c r="K171" s="22"/>
      <c r="L171" s="22"/>
      <c r="M171" s="98"/>
      <c r="N171" s="98"/>
    </row>
    <row r="172" spans="1:14" s="11" customFormat="1" ht="16.149999999999999" customHeight="1">
      <c r="A172" s="152"/>
      <c r="B172" s="153"/>
      <c r="C172" s="75" t="s">
        <v>5</v>
      </c>
      <c r="D172" s="22">
        <f>'1A'!D89</f>
        <v>38447</v>
      </c>
      <c r="E172" s="22"/>
      <c r="F172" s="63">
        <f>'2A'!L172</f>
        <v>0</v>
      </c>
      <c r="G172" s="63">
        <f>'3A'!L171</f>
        <v>0</v>
      </c>
      <c r="H172" s="22"/>
      <c r="I172" s="22"/>
      <c r="J172" s="22"/>
      <c r="K172" s="22"/>
      <c r="L172" s="22"/>
      <c r="M172" s="98"/>
      <c r="N172" s="98"/>
    </row>
    <row r="173" spans="1:14" s="11" customFormat="1" ht="16.149999999999999" customHeight="1">
      <c r="A173" s="152">
        <v>9</v>
      </c>
      <c r="B173" s="153" t="s">
        <v>199</v>
      </c>
      <c r="C173" s="75" t="s">
        <v>25</v>
      </c>
      <c r="D173" s="22">
        <f>'1A'!C90</f>
        <v>5818</v>
      </c>
      <c r="E173" s="22">
        <v>6</v>
      </c>
      <c r="F173" s="63">
        <f>'2A'!L173</f>
        <v>10</v>
      </c>
      <c r="G173" s="63">
        <f>'3A'!L172</f>
        <v>0</v>
      </c>
      <c r="H173" s="22">
        <v>3</v>
      </c>
      <c r="I173" s="22">
        <v>0</v>
      </c>
      <c r="J173" s="22">
        <v>0</v>
      </c>
      <c r="K173" s="22">
        <v>10</v>
      </c>
      <c r="L173" s="22">
        <v>0</v>
      </c>
      <c r="M173" s="98">
        <v>0</v>
      </c>
      <c r="N173" s="98">
        <v>0</v>
      </c>
    </row>
    <row r="174" spans="1:14" s="11" customFormat="1" ht="16.149999999999999" customHeight="1">
      <c r="A174" s="152"/>
      <c r="B174" s="153"/>
      <c r="C174" s="75" t="s">
        <v>5</v>
      </c>
      <c r="D174" s="22">
        <f>'1A'!D90</f>
        <v>25178</v>
      </c>
      <c r="E174" s="22">
        <v>17</v>
      </c>
      <c r="F174" s="63">
        <f>'2A'!L174</f>
        <v>16</v>
      </c>
      <c r="G174" s="63">
        <f>'3A'!L173</f>
        <v>0</v>
      </c>
      <c r="H174" s="22">
        <v>3</v>
      </c>
      <c r="I174" s="22">
        <v>0</v>
      </c>
      <c r="J174" s="22">
        <v>0</v>
      </c>
      <c r="K174" s="22">
        <v>16</v>
      </c>
      <c r="L174" s="22">
        <v>0</v>
      </c>
      <c r="M174" s="98">
        <v>0</v>
      </c>
      <c r="N174" s="98">
        <v>0</v>
      </c>
    </row>
    <row r="175" spans="1:14" s="11" customFormat="1" ht="16.149999999999999" customHeight="1">
      <c r="A175" s="152">
        <v>10</v>
      </c>
      <c r="B175" s="153" t="s">
        <v>200</v>
      </c>
      <c r="C175" s="75" t="s">
        <v>25</v>
      </c>
      <c r="D175" s="22">
        <f>'1A'!C91</f>
        <v>25041</v>
      </c>
      <c r="E175" s="22">
        <v>218</v>
      </c>
      <c r="F175" s="63">
        <f>'2A'!L175</f>
        <v>17</v>
      </c>
      <c r="G175" s="63">
        <f>'3A'!L174</f>
        <v>0</v>
      </c>
      <c r="H175" s="22">
        <v>0</v>
      </c>
      <c r="I175" s="22">
        <v>0</v>
      </c>
      <c r="J175" s="22">
        <v>0</v>
      </c>
      <c r="K175" s="22">
        <v>17</v>
      </c>
      <c r="L175" s="22">
        <v>0</v>
      </c>
      <c r="M175" s="98">
        <v>0</v>
      </c>
      <c r="N175" s="98">
        <v>0</v>
      </c>
    </row>
    <row r="176" spans="1:14" s="11" customFormat="1" ht="16.149999999999999" customHeight="1">
      <c r="A176" s="152"/>
      <c r="B176" s="153"/>
      <c r="C176" s="75" t="s">
        <v>5</v>
      </c>
      <c r="D176" s="22">
        <f>'1A'!D91</f>
        <v>92492</v>
      </c>
      <c r="E176" s="22">
        <v>956</v>
      </c>
      <c r="F176" s="63">
        <f>'2A'!L176</f>
        <v>19</v>
      </c>
      <c r="G176" s="63">
        <f>'3A'!L175</f>
        <v>0</v>
      </c>
      <c r="H176" s="22">
        <v>0</v>
      </c>
      <c r="I176" s="22">
        <v>0</v>
      </c>
      <c r="J176" s="22">
        <v>0</v>
      </c>
      <c r="K176" s="22">
        <v>19</v>
      </c>
      <c r="L176" s="22">
        <v>0</v>
      </c>
      <c r="M176" s="98">
        <v>0</v>
      </c>
      <c r="N176" s="98">
        <v>0</v>
      </c>
    </row>
    <row r="177" spans="1:14" s="11" customFormat="1" ht="16.149999999999999" customHeight="1">
      <c r="A177" s="152">
        <v>11</v>
      </c>
      <c r="B177" s="153" t="s">
        <v>201</v>
      </c>
      <c r="C177" s="75" t="s">
        <v>25</v>
      </c>
      <c r="D177" s="22">
        <f>'1A'!C92</f>
        <v>40634</v>
      </c>
      <c r="E177" s="22">
        <v>0</v>
      </c>
      <c r="F177" s="63">
        <f>'2A'!L177</f>
        <v>19</v>
      </c>
      <c r="G177" s="63">
        <f>'3A'!L176</f>
        <v>0</v>
      </c>
      <c r="H177" s="22">
        <v>0</v>
      </c>
      <c r="I177" s="22">
        <v>0</v>
      </c>
      <c r="J177" s="22"/>
      <c r="K177" s="22">
        <v>19</v>
      </c>
      <c r="L177" s="22"/>
      <c r="M177" s="98"/>
      <c r="N177" s="98"/>
    </row>
    <row r="178" spans="1:14" s="11" customFormat="1" ht="16.149999999999999" customHeight="1">
      <c r="A178" s="152"/>
      <c r="B178" s="153"/>
      <c r="C178" s="75" t="s">
        <v>5</v>
      </c>
      <c r="D178" s="22">
        <f>'1A'!D92</f>
        <v>168614</v>
      </c>
      <c r="E178" s="22">
        <v>0</v>
      </c>
      <c r="F178" s="63">
        <f>'2A'!L178</f>
        <v>20</v>
      </c>
      <c r="G178" s="63">
        <f>'3A'!L177</f>
        <v>0</v>
      </c>
      <c r="H178" s="22"/>
      <c r="I178" s="22"/>
      <c r="J178" s="22"/>
      <c r="K178" s="22">
        <v>20</v>
      </c>
      <c r="L178" s="22"/>
      <c r="M178" s="98"/>
      <c r="N178" s="98"/>
    </row>
    <row r="179" spans="1:14" s="11" customFormat="1" ht="16.149999999999999" customHeight="1">
      <c r="A179" s="152">
        <v>12</v>
      </c>
      <c r="B179" s="153" t="s">
        <v>202</v>
      </c>
      <c r="C179" s="75" t="s">
        <v>25</v>
      </c>
      <c r="D179" s="22">
        <f>'1A'!C93</f>
        <v>19044</v>
      </c>
      <c r="E179" s="22">
        <v>0</v>
      </c>
      <c r="F179" s="63">
        <f>'2A'!L179</f>
        <v>3</v>
      </c>
      <c r="G179" s="63">
        <f>'3A'!L178</f>
        <v>0</v>
      </c>
      <c r="H179" s="22">
        <v>0</v>
      </c>
      <c r="I179" s="22">
        <v>0</v>
      </c>
      <c r="J179" s="22">
        <v>1</v>
      </c>
      <c r="K179" s="22">
        <v>2</v>
      </c>
      <c r="L179" s="22">
        <v>0</v>
      </c>
      <c r="M179" s="98">
        <v>0</v>
      </c>
      <c r="N179" s="98">
        <v>0</v>
      </c>
    </row>
    <row r="180" spans="1:14" s="11" customFormat="1" ht="16.149999999999999" customHeight="1">
      <c r="A180" s="152"/>
      <c r="B180" s="153"/>
      <c r="C180" s="75" t="s">
        <v>5</v>
      </c>
      <c r="D180" s="22">
        <f>'1A'!D93</f>
        <v>76135</v>
      </c>
      <c r="E180" s="22">
        <v>0</v>
      </c>
      <c r="F180" s="63">
        <f>'2A'!L180</f>
        <v>7</v>
      </c>
      <c r="G180" s="63">
        <f>'3A'!L179</f>
        <v>0</v>
      </c>
      <c r="H180" s="22">
        <v>0</v>
      </c>
      <c r="I180" s="22">
        <v>0</v>
      </c>
      <c r="J180" s="22">
        <v>3</v>
      </c>
      <c r="K180" s="22">
        <v>4</v>
      </c>
      <c r="L180" s="22">
        <v>0</v>
      </c>
      <c r="M180" s="98">
        <v>0</v>
      </c>
      <c r="N180" s="98">
        <v>0</v>
      </c>
    </row>
    <row r="181" spans="1:14" s="11" customFormat="1" ht="16.149999999999999" customHeight="1">
      <c r="A181" s="152">
        <v>13</v>
      </c>
      <c r="B181" s="153" t="s">
        <v>203</v>
      </c>
      <c r="C181" s="75" t="s">
        <v>25</v>
      </c>
      <c r="D181" s="22">
        <f>'1A'!C94</f>
        <v>17890</v>
      </c>
      <c r="E181" s="22">
        <v>1352</v>
      </c>
      <c r="F181" s="63">
        <f>'2A'!L181</f>
        <v>30</v>
      </c>
      <c r="G181" s="63">
        <f>'3A'!L180</f>
        <v>3</v>
      </c>
      <c r="H181" s="22">
        <v>1</v>
      </c>
      <c r="I181" s="22">
        <v>0</v>
      </c>
      <c r="J181" s="22">
        <v>0</v>
      </c>
      <c r="K181" s="22">
        <v>30</v>
      </c>
      <c r="L181" s="22">
        <v>0</v>
      </c>
      <c r="M181" s="98">
        <v>0</v>
      </c>
      <c r="N181" s="98">
        <v>0</v>
      </c>
    </row>
    <row r="182" spans="1:14" s="11" customFormat="1" ht="16.149999999999999" customHeight="1">
      <c r="A182" s="152"/>
      <c r="B182" s="153"/>
      <c r="C182" s="75" t="s">
        <v>5</v>
      </c>
      <c r="D182" s="22">
        <f>'1A'!D94</f>
        <v>79529</v>
      </c>
      <c r="E182" s="22">
        <v>7383</v>
      </c>
      <c r="F182" s="63">
        <f>'2A'!L182</f>
        <v>64</v>
      </c>
      <c r="G182" s="63">
        <f>'3A'!L181</f>
        <v>16</v>
      </c>
      <c r="H182" s="22">
        <v>2</v>
      </c>
      <c r="I182" s="22">
        <v>0</v>
      </c>
      <c r="J182" s="22">
        <v>0</v>
      </c>
      <c r="K182" s="22">
        <v>64</v>
      </c>
      <c r="L182" s="22">
        <v>0</v>
      </c>
      <c r="M182" s="98">
        <v>0</v>
      </c>
      <c r="N182" s="98">
        <v>0</v>
      </c>
    </row>
    <row r="183" spans="1:14" s="11" customFormat="1" ht="16.149999999999999" customHeight="1">
      <c r="A183" s="152">
        <v>14</v>
      </c>
      <c r="B183" s="153" t="s">
        <v>204</v>
      </c>
      <c r="C183" s="75" t="s">
        <v>25</v>
      </c>
      <c r="D183" s="22">
        <f>'1A'!C95</f>
        <v>10791</v>
      </c>
      <c r="E183" s="22">
        <v>143</v>
      </c>
      <c r="F183" s="63">
        <f>'2A'!L183</f>
        <v>0</v>
      </c>
      <c r="G183" s="63">
        <f>'3A'!L182</f>
        <v>25</v>
      </c>
      <c r="H183" s="22">
        <v>0</v>
      </c>
      <c r="I183" s="22">
        <v>2</v>
      </c>
      <c r="J183" s="22">
        <v>0</v>
      </c>
      <c r="K183" s="22">
        <v>0</v>
      </c>
      <c r="L183" s="22">
        <v>9</v>
      </c>
      <c r="M183" s="98">
        <v>0</v>
      </c>
      <c r="N183" s="98">
        <v>0</v>
      </c>
    </row>
    <row r="184" spans="1:14" s="11" customFormat="1" ht="16.149999999999999" customHeight="1">
      <c r="A184" s="152"/>
      <c r="B184" s="153"/>
      <c r="C184" s="75" t="s">
        <v>5</v>
      </c>
      <c r="D184" s="22">
        <f>'1A'!D95</f>
        <v>37123</v>
      </c>
      <c r="E184" s="22">
        <v>611</v>
      </c>
      <c r="F184" s="63">
        <f>'2A'!L184</f>
        <v>0</v>
      </c>
      <c r="G184" s="63">
        <f>'3A'!L183</f>
        <v>71</v>
      </c>
      <c r="H184" s="22">
        <v>0</v>
      </c>
      <c r="I184" s="22">
        <v>10</v>
      </c>
      <c r="J184" s="22">
        <v>0</v>
      </c>
      <c r="K184" s="22">
        <v>0</v>
      </c>
      <c r="L184" s="22">
        <v>14</v>
      </c>
      <c r="M184" s="98">
        <v>0</v>
      </c>
      <c r="N184" s="98">
        <v>0</v>
      </c>
    </row>
    <row r="185" spans="1:14" s="11" customFormat="1" ht="16.149999999999999" customHeight="1">
      <c r="A185" s="152">
        <v>15</v>
      </c>
      <c r="B185" s="153" t="s">
        <v>205</v>
      </c>
      <c r="C185" s="75" t="s">
        <v>25</v>
      </c>
      <c r="D185" s="22">
        <f>'1A'!C96</f>
        <v>12760</v>
      </c>
      <c r="E185" s="22">
        <v>1</v>
      </c>
      <c r="F185" s="63">
        <f>'2A'!L185</f>
        <v>0</v>
      </c>
      <c r="G185" s="63">
        <f>'3A'!L184</f>
        <v>2</v>
      </c>
      <c r="H185" s="22">
        <v>0</v>
      </c>
      <c r="I185" s="22">
        <v>1</v>
      </c>
      <c r="J185" s="22">
        <v>0</v>
      </c>
      <c r="K185" s="22">
        <v>0</v>
      </c>
      <c r="L185" s="22">
        <v>1</v>
      </c>
      <c r="M185" s="98">
        <v>0</v>
      </c>
      <c r="N185" s="98">
        <v>0</v>
      </c>
    </row>
    <row r="186" spans="1:14" s="11" customFormat="1" ht="16.149999999999999" customHeight="1">
      <c r="A186" s="152"/>
      <c r="B186" s="153"/>
      <c r="C186" s="75" t="s">
        <v>5</v>
      </c>
      <c r="D186" s="22">
        <f>'1A'!D96</f>
        <v>45770</v>
      </c>
      <c r="E186" s="22">
        <v>3</v>
      </c>
      <c r="F186" s="63">
        <f>'2A'!L186</f>
        <v>0</v>
      </c>
      <c r="G186" s="63">
        <f>'3A'!L185</f>
        <v>6</v>
      </c>
      <c r="H186" s="22"/>
      <c r="I186" s="22">
        <v>3</v>
      </c>
      <c r="J186" s="22">
        <v>0</v>
      </c>
      <c r="K186" s="22">
        <v>0</v>
      </c>
      <c r="L186" s="22">
        <v>3</v>
      </c>
      <c r="M186" s="98">
        <v>0</v>
      </c>
      <c r="N186" s="98">
        <v>0</v>
      </c>
    </row>
    <row r="187" spans="1:14" s="11" customFormat="1" ht="16.149999999999999" customHeight="1">
      <c r="A187" s="152">
        <v>16</v>
      </c>
      <c r="B187" s="153" t="s">
        <v>206</v>
      </c>
      <c r="C187" s="75" t="s">
        <v>25</v>
      </c>
      <c r="D187" s="22">
        <f>'1A'!C97</f>
        <v>8517</v>
      </c>
      <c r="E187" s="22">
        <v>100</v>
      </c>
      <c r="F187" s="63">
        <f>'2A'!L187</f>
        <v>0</v>
      </c>
      <c r="G187" s="63">
        <f>'3A'!L186</f>
        <v>13</v>
      </c>
      <c r="H187" s="22">
        <v>0</v>
      </c>
      <c r="I187" s="22">
        <v>1</v>
      </c>
      <c r="J187" s="22">
        <v>0</v>
      </c>
      <c r="K187" s="22">
        <v>0</v>
      </c>
      <c r="L187" s="22">
        <v>5</v>
      </c>
      <c r="M187" s="98">
        <v>0</v>
      </c>
      <c r="N187" s="98">
        <v>0</v>
      </c>
    </row>
    <row r="188" spans="1:14" s="11" customFormat="1" ht="16.149999999999999" customHeight="1">
      <c r="A188" s="152"/>
      <c r="B188" s="153"/>
      <c r="C188" s="75" t="s">
        <v>5</v>
      </c>
      <c r="D188" s="22">
        <f>'1A'!D97</f>
        <v>32929</v>
      </c>
      <c r="E188" s="22">
        <v>325</v>
      </c>
      <c r="F188" s="63">
        <f>'2A'!L188</f>
        <v>0</v>
      </c>
      <c r="G188" s="63">
        <f>'3A'!L187</f>
        <v>40</v>
      </c>
      <c r="H188" s="22">
        <v>0</v>
      </c>
      <c r="I188" s="22">
        <v>1</v>
      </c>
      <c r="J188" s="22">
        <v>0</v>
      </c>
      <c r="K188" s="22">
        <v>0</v>
      </c>
      <c r="L188" s="22">
        <v>13</v>
      </c>
      <c r="M188" s="98">
        <v>0</v>
      </c>
      <c r="N188" s="98">
        <v>0</v>
      </c>
    </row>
    <row r="189" spans="1:14" s="11" customFormat="1" ht="16.149999999999999" customHeight="1">
      <c r="A189" s="152">
        <v>17</v>
      </c>
      <c r="B189" s="153" t="s">
        <v>207</v>
      </c>
      <c r="C189" s="75" t="s">
        <v>25</v>
      </c>
      <c r="D189" s="22">
        <f>'1A'!C98</f>
        <v>15829</v>
      </c>
      <c r="E189" s="22">
        <v>0</v>
      </c>
      <c r="F189" s="63">
        <f>'2A'!L189</f>
        <v>12</v>
      </c>
      <c r="G189" s="63">
        <f>'3A'!L188</f>
        <v>0</v>
      </c>
      <c r="H189" s="22">
        <v>0</v>
      </c>
      <c r="I189" s="22">
        <v>0</v>
      </c>
      <c r="J189" s="22">
        <v>5</v>
      </c>
      <c r="K189" s="22">
        <v>7</v>
      </c>
      <c r="L189" s="22">
        <v>0</v>
      </c>
      <c r="M189" s="98">
        <v>0</v>
      </c>
      <c r="N189" s="98">
        <v>0</v>
      </c>
    </row>
    <row r="190" spans="1:14" s="11" customFormat="1" ht="16.149999999999999" customHeight="1">
      <c r="A190" s="152"/>
      <c r="B190" s="153"/>
      <c r="C190" s="75" t="s">
        <v>5</v>
      </c>
      <c r="D190" s="22">
        <f>'1A'!D98</f>
        <v>72827</v>
      </c>
      <c r="E190" s="22">
        <v>0</v>
      </c>
      <c r="F190" s="63">
        <f>'2A'!L190</f>
        <v>23</v>
      </c>
      <c r="G190" s="63">
        <f>'3A'!L189</f>
        <v>0</v>
      </c>
      <c r="H190" s="22">
        <v>0</v>
      </c>
      <c r="I190" s="22">
        <v>0</v>
      </c>
      <c r="J190" s="22">
        <v>15</v>
      </c>
      <c r="K190" s="22">
        <v>8</v>
      </c>
      <c r="L190" s="22">
        <v>0</v>
      </c>
      <c r="M190" s="98">
        <v>0</v>
      </c>
      <c r="N190" s="98">
        <v>0</v>
      </c>
    </row>
    <row r="191" spans="1:14" s="11" customFormat="1" ht="16.149999999999999" customHeight="1">
      <c r="A191" s="152">
        <v>18</v>
      </c>
      <c r="B191" s="153" t="s">
        <v>208</v>
      </c>
      <c r="C191" s="75" t="s">
        <v>25</v>
      </c>
      <c r="D191" s="22">
        <f>'1A'!C99</f>
        <v>34578</v>
      </c>
      <c r="E191" s="22"/>
      <c r="F191" s="63">
        <f>'2A'!L191</f>
        <v>0</v>
      </c>
      <c r="G191" s="63">
        <f>'3A'!L190</f>
        <v>0</v>
      </c>
      <c r="H191" s="22"/>
      <c r="I191" s="22"/>
      <c r="J191" s="22"/>
      <c r="K191" s="22"/>
      <c r="L191" s="22"/>
      <c r="M191" s="98"/>
      <c r="N191" s="98"/>
    </row>
    <row r="192" spans="1:14" s="11" customFormat="1" ht="16.149999999999999" customHeight="1">
      <c r="A192" s="152"/>
      <c r="B192" s="153"/>
      <c r="C192" s="75" t="s">
        <v>5</v>
      </c>
      <c r="D192" s="22">
        <f>'1A'!D99</f>
        <v>152558</v>
      </c>
      <c r="E192" s="22"/>
      <c r="F192" s="63">
        <f>'2A'!L192</f>
        <v>0</v>
      </c>
      <c r="G192" s="63">
        <f>'3A'!L191</f>
        <v>0</v>
      </c>
      <c r="H192" s="22"/>
      <c r="I192" s="22"/>
      <c r="J192" s="22"/>
      <c r="K192" s="22"/>
      <c r="L192" s="22"/>
      <c r="M192" s="98"/>
      <c r="N192" s="98"/>
    </row>
    <row r="193" spans="1:14" s="11" customFormat="1" ht="16.149999999999999" customHeight="1">
      <c r="A193" s="152">
        <v>19</v>
      </c>
      <c r="B193" s="153" t="s">
        <v>209</v>
      </c>
      <c r="C193" s="75" t="s">
        <v>25</v>
      </c>
      <c r="D193" s="22">
        <f>'1A'!C100</f>
        <v>17258</v>
      </c>
      <c r="E193" s="22">
        <v>0</v>
      </c>
      <c r="F193" s="63">
        <f>'2A'!L193</f>
        <v>0</v>
      </c>
      <c r="G193" s="63">
        <f>'3A'!L192</f>
        <v>0</v>
      </c>
      <c r="H193" s="22"/>
      <c r="I193" s="22"/>
      <c r="J193" s="22"/>
      <c r="K193" s="22"/>
      <c r="L193" s="22"/>
      <c r="M193" s="98"/>
      <c r="N193" s="98"/>
    </row>
    <row r="194" spans="1:14" s="11" customFormat="1" ht="16.149999999999999" customHeight="1">
      <c r="A194" s="152"/>
      <c r="B194" s="153"/>
      <c r="C194" s="75" t="s">
        <v>5</v>
      </c>
      <c r="D194" s="22">
        <f>'1A'!D100</f>
        <v>61633</v>
      </c>
      <c r="E194" s="22">
        <v>0</v>
      </c>
      <c r="F194" s="63">
        <f>'2A'!L194</f>
        <v>0</v>
      </c>
      <c r="G194" s="63">
        <f>'3A'!L193</f>
        <v>0</v>
      </c>
      <c r="H194" s="22"/>
      <c r="I194" s="22"/>
      <c r="J194" s="22"/>
      <c r="K194" s="22"/>
      <c r="L194" s="22"/>
      <c r="M194" s="98"/>
      <c r="N194" s="98"/>
    </row>
    <row r="195" spans="1:14" s="11" customFormat="1" ht="16.149999999999999" customHeight="1">
      <c r="A195" s="152">
        <v>20</v>
      </c>
      <c r="B195" s="153" t="s">
        <v>210</v>
      </c>
      <c r="C195" s="75" t="s">
        <v>25</v>
      </c>
      <c r="D195" s="22">
        <f>'1A'!C101</f>
        <v>28497</v>
      </c>
      <c r="E195" s="22">
        <v>0</v>
      </c>
      <c r="F195" s="63">
        <f>'2A'!L195</f>
        <v>34</v>
      </c>
      <c r="G195" s="63">
        <f>'3A'!L194</f>
        <v>0</v>
      </c>
      <c r="H195" s="22">
        <v>0</v>
      </c>
      <c r="I195" s="22">
        <v>0</v>
      </c>
      <c r="J195" s="22">
        <v>21</v>
      </c>
      <c r="K195" s="22">
        <v>13</v>
      </c>
      <c r="L195" s="22">
        <v>0</v>
      </c>
      <c r="M195" s="98">
        <v>0</v>
      </c>
      <c r="N195" s="98">
        <v>0</v>
      </c>
    </row>
    <row r="196" spans="1:14" s="11" customFormat="1" ht="16.149999999999999" customHeight="1">
      <c r="A196" s="152"/>
      <c r="B196" s="153"/>
      <c r="C196" s="75" t="s">
        <v>5</v>
      </c>
      <c r="D196" s="22">
        <f>'1A'!D101</f>
        <v>112581</v>
      </c>
      <c r="E196" s="22">
        <v>0</v>
      </c>
      <c r="F196" s="63">
        <f>'2A'!L196</f>
        <v>46</v>
      </c>
      <c r="G196" s="63">
        <f>'3A'!L195</f>
        <v>0</v>
      </c>
      <c r="H196" s="22">
        <v>0</v>
      </c>
      <c r="I196" s="22">
        <v>0</v>
      </c>
      <c r="J196" s="22">
        <v>21</v>
      </c>
      <c r="K196" s="22">
        <v>25</v>
      </c>
      <c r="L196" s="22">
        <v>0</v>
      </c>
      <c r="M196" s="98">
        <v>0</v>
      </c>
      <c r="N196" s="98">
        <v>0</v>
      </c>
    </row>
    <row r="197" spans="1:14" s="11" customFormat="1" ht="16.149999999999999" customHeight="1">
      <c r="A197" s="152">
        <v>21</v>
      </c>
      <c r="B197" s="153" t="s">
        <v>211</v>
      </c>
      <c r="C197" s="75" t="s">
        <v>25</v>
      </c>
      <c r="D197" s="22">
        <f>'1A'!C102</f>
        <v>32922</v>
      </c>
      <c r="E197" s="22">
        <v>342</v>
      </c>
      <c r="F197" s="63">
        <f>'2A'!L197</f>
        <v>0</v>
      </c>
      <c r="G197" s="63">
        <f>'3A'!L196</f>
        <v>0</v>
      </c>
      <c r="H197" s="22"/>
      <c r="I197" s="22"/>
      <c r="J197" s="22"/>
      <c r="K197" s="22"/>
      <c r="L197" s="22"/>
      <c r="M197" s="98"/>
      <c r="N197" s="98"/>
    </row>
    <row r="198" spans="1:14" s="11" customFormat="1" ht="16.149999999999999" customHeight="1">
      <c r="A198" s="152"/>
      <c r="B198" s="153"/>
      <c r="C198" s="75" t="s">
        <v>5</v>
      </c>
      <c r="D198" s="22">
        <f>'1A'!D102</f>
        <v>145698</v>
      </c>
      <c r="E198" s="22">
        <v>1200</v>
      </c>
      <c r="F198" s="63">
        <f>'2A'!L198</f>
        <v>0</v>
      </c>
      <c r="G198" s="63">
        <f>'3A'!L197</f>
        <v>0</v>
      </c>
      <c r="H198" s="22"/>
      <c r="I198" s="22"/>
      <c r="J198" s="22"/>
      <c r="K198" s="22"/>
      <c r="L198" s="22"/>
      <c r="M198" s="98"/>
      <c r="N198" s="98"/>
    </row>
    <row r="199" spans="1:14" s="11" customFormat="1" ht="16.149999999999999" customHeight="1">
      <c r="A199" s="152">
        <v>22</v>
      </c>
      <c r="B199" s="153" t="s">
        <v>212</v>
      </c>
      <c r="C199" s="75" t="s">
        <v>25</v>
      </c>
      <c r="D199" s="22">
        <f>'1A'!C103</f>
        <v>53023</v>
      </c>
      <c r="E199" s="22">
        <v>0</v>
      </c>
      <c r="F199" s="63">
        <f>'2A'!L199</f>
        <v>15</v>
      </c>
      <c r="G199" s="63">
        <f>'3A'!L198</f>
        <v>0</v>
      </c>
      <c r="H199" s="22">
        <v>0</v>
      </c>
      <c r="I199" s="22">
        <v>0</v>
      </c>
      <c r="J199" s="22">
        <v>2</v>
      </c>
      <c r="K199" s="22">
        <v>13</v>
      </c>
      <c r="L199" s="22">
        <v>0</v>
      </c>
      <c r="M199" s="98">
        <v>0</v>
      </c>
      <c r="N199" s="98">
        <v>0</v>
      </c>
    </row>
    <row r="200" spans="1:14" s="11" customFormat="1" ht="16.149999999999999" customHeight="1">
      <c r="A200" s="152"/>
      <c r="B200" s="153"/>
      <c r="C200" s="75" t="s">
        <v>5</v>
      </c>
      <c r="D200" s="22">
        <f>'1A'!D103</f>
        <v>201905</v>
      </c>
      <c r="E200" s="22">
        <v>0</v>
      </c>
      <c r="F200" s="63">
        <f>'2A'!L200</f>
        <v>31</v>
      </c>
      <c r="G200" s="63">
        <f>'3A'!L199</f>
        <v>0</v>
      </c>
      <c r="H200" s="22">
        <v>0</v>
      </c>
      <c r="I200" s="22">
        <v>0</v>
      </c>
      <c r="J200" s="22">
        <v>5</v>
      </c>
      <c r="K200" s="22">
        <v>26</v>
      </c>
      <c r="L200" s="22">
        <v>0</v>
      </c>
      <c r="M200" s="98">
        <v>0</v>
      </c>
      <c r="N200" s="98">
        <v>0</v>
      </c>
    </row>
    <row r="201" spans="1:14" s="11" customFormat="1" ht="16.149999999999999" customHeight="1">
      <c r="A201" s="152">
        <v>23</v>
      </c>
      <c r="B201" s="153" t="s">
        <v>213</v>
      </c>
      <c r="C201" s="75" t="s">
        <v>25</v>
      </c>
      <c r="D201" s="22">
        <f>'1A'!C104</f>
        <v>4636</v>
      </c>
      <c r="E201" s="22">
        <v>373</v>
      </c>
      <c r="F201" s="63">
        <f>'2A'!L201</f>
        <v>7</v>
      </c>
      <c r="G201" s="63">
        <f>'3A'!L200</f>
        <v>2</v>
      </c>
      <c r="H201" s="22">
        <v>0</v>
      </c>
      <c r="I201" s="22">
        <v>0</v>
      </c>
      <c r="J201" s="22">
        <v>0</v>
      </c>
      <c r="K201" s="22">
        <v>7</v>
      </c>
      <c r="L201" s="22">
        <v>1</v>
      </c>
      <c r="M201" s="98">
        <v>0</v>
      </c>
      <c r="N201" s="98">
        <v>0</v>
      </c>
    </row>
    <row r="202" spans="1:14" s="11" customFormat="1" ht="16.149999999999999" customHeight="1">
      <c r="A202" s="152"/>
      <c r="B202" s="153"/>
      <c r="C202" s="75" t="s">
        <v>5</v>
      </c>
      <c r="D202" s="22">
        <f>'1A'!D104</f>
        <v>19385</v>
      </c>
      <c r="E202" s="22">
        <v>1856</v>
      </c>
      <c r="F202" s="63">
        <f>'2A'!L202</f>
        <v>11</v>
      </c>
      <c r="G202" s="63">
        <f>'3A'!L201</f>
        <v>7</v>
      </c>
      <c r="H202" s="22">
        <v>0</v>
      </c>
      <c r="I202" s="22">
        <v>0</v>
      </c>
      <c r="J202" s="22">
        <v>0</v>
      </c>
      <c r="K202" s="22">
        <v>11</v>
      </c>
      <c r="L202" s="22">
        <v>4</v>
      </c>
      <c r="M202" s="98">
        <v>0</v>
      </c>
      <c r="N202" s="98">
        <v>0</v>
      </c>
    </row>
    <row r="203" spans="1:14" ht="16.149999999999999" customHeight="1">
      <c r="A203" s="150" t="s">
        <v>26</v>
      </c>
      <c r="B203" s="151" t="s">
        <v>27</v>
      </c>
      <c r="C203" s="20" t="s">
        <v>25</v>
      </c>
      <c r="D203" s="21">
        <f>D155+D9</f>
        <v>1210441</v>
      </c>
      <c r="E203" s="21">
        <f t="shared" ref="E203:L204" si="3">E155+E9</f>
        <v>79296</v>
      </c>
      <c r="F203" s="21">
        <f t="shared" si="3"/>
        <v>2907</v>
      </c>
      <c r="G203" s="21">
        <f t="shared" si="3"/>
        <v>2038</v>
      </c>
      <c r="H203" s="21">
        <f t="shared" si="3"/>
        <v>527</v>
      </c>
      <c r="I203" s="21">
        <f t="shared" si="3"/>
        <v>729</v>
      </c>
      <c r="J203" s="21">
        <f t="shared" si="3"/>
        <v>631</v>
      </c>
      <c r="K203" s="21">
        <f t="shared" si="3"/>
        <v>2276</v>
      </c>
      <c r="L203" s="21">
        <f t="shared" si="3"/>
        <v>509</v>
      </c>
      <c r="M203" s="21">
        <f>M155+M9</f>
        <v>0</v>
      </c>
      <c r="N203" s="21">
        <f>N155+N9</f>
        <v>0</v>
      </c>
    </row>
    <row r="204" spans="1:14" ht="16.149999999999999" customHeight="1">
      <c r="A204" s="150"/>
      <c r="B204" s="151"/>
      <c r="C204" s="20" t="s">
        <v>5</v>
      </c>
      <c r="D204" s="21">
        <f>D156+D10</f>
        <v>4769819</v>
      </c>
      <c r="E204" s="21">
        <f t="shared" si="3"/>
        <v>340830</v>
      </c>
      <c r="F204" s="21">
        <f t="shared" si="3"/>
        <v>5695</v>
      </c>
      <c r="G204" s="21">
        <f t="shared" si="3"/>
        <v>7239</v>
      </c>
      <c r="H204" s="21">
        <f t="shared" si="3"/>
        <v>1498</v>
      </c>
      <c r="I204" s="21">
        <f t="shared" si="3"/>
        <v>2880</v>
      </c>
      <c r="J204" s="21">
        <f t="shared" si="3"/>
        <v>2141</v>
      </c>
      <c r="K204" s="21">
        <f t="shared" si="3"/>
        <v>3554</v>
      </c>
      <c r="L204" s="21">
        <f t="shared" si="3"/>
        <v>1047</v>
      </c>
      <c r="M204" s="21">
        <f>M156+M10</f>
        <v>0</v>
      </c>
      <c r="N204" s="21">
        <f>N156+N10</f>
        <v>0</v>
      </c>
    </row>
  </sheetData>
  <mergeCells count="215">
    <mergeCell ref="A201:A202"/>
    <mergeCell ref="B201:B202"/>
    <mergeCell ref="A203:A204"/>
    <mergeCell ref="B203:B204"/>
    <mergeCell ref="A195:A196"/>
    <mergeCell ref="B195:B196"/>
    <mergeCell ref="A197:A198"/>
    <mergeCell ref="B197:B198"/>
    <mergeCell ref="A199:A200"/>
    <mergeCell ref="B199:B200"/>
    <mergeCell ref="A193:A194"/>
    <mergeCell ref="B193:B194"/>
    <mergeCell ref="A171:A172"/>
    <mergeCell ref="B171:B172"/>
    <mergeCell ref="A173:A174"/>
    <mergeCell ref="B173:B174"/>
    <mergeCell ref="A175:A176"/>
    <mergeCell ref="B175:B176"/>
    <mergeCell ref="A177:A178"/>
    <mergeCell ref="B177:B178"/>
    <mergeCell ref="A179:A180"/>
    <mergeCell ref="B179:B180"/>
    <mergeCell ref="A181:A182"/>
    <mergeCell ref="B181:B182"/>
    <mergeCell ref="A183:A184"/>
    <mergeCell ref="B183:B184"/>
    <mergeCell ref="A185:A186"/>
    <mergeCell ref="B185:B186"/>
    <mergeCell ref="A187:A188"/>
    <mergeCell ref="B187:B188"/>
    <mergeCell ref="A189:A190"/>
    <mergeCell ref="B189:B190"/>
    <mergeCell ref="A191:A192"/>
    <mergeCell ref="B191:B192"/>
    <mergeCell ref="A169:A170"/>
    <mergeCell ref="B169:B170"/>
    <mergeCell ref="A147:A148"/>
    <mergeCell ref="B147:B148"/>
    <mergeCell ref="A149:A150"/>
    <mergeCell ref="B149:B150"/>
    <mergeCell ref="A151:A152"/>
    <mergeCell ref="B151:B152"/>
    <mergeCell ref="A153:A154"/>
    <mergeCell ref="B153:B154"/>
    <mergeCell ref="A155:A156"/>
    <mergeCell ref="B155:B156"/>
    <mergeCell ref="A157:A158"/>
    <mergeCell ref="B157:B158"/>
    <mergeCell ref="A159:A160"/>
    <mergeCell ref="B159:B160"/>
    <mergeCell ref="A161:A162"/>
    <mergeCell ref="B161:B162"/>
    <mergeCell ref="A163:A164"/>
    <mergeCell ref="B163:B164"/>
    <mergeCell ref="A165:A166"/>
    <mergeCell ref="B165:B166"/>
    <mergeCell ref="A167:A168"/>
    <mergeCell ref="B167:B168"/>
    <mergeCell ref="A145:A146"/>
    <mergeCell ref="B145:B146"/>
    <mergeCell ref="A123:A124"/>
    <mergeCell ref="B123:B124"/>
    <mergeCell ref="A125:A126"/>
    <mergeCell ref="B125:B126"/>
    <mergeCell ref="A127:A128"/>
    <mergeCell ref="B127:B128"/>
    <mergeCell ref="A129:A130"/>
    <mergeCell ref="B129:B130"/>
    <mergeCell ref="A131:A132"/>
    <mergeCell ref="B131:B132"/>
    <mergeCell ref="A133:A134"/>
    <mergeCell ref="B133:B134"/>
    <mergeCell ref="A135:A136"/>
    <mergeCell ref="B135:B136"/>
    <mergeCell ref="A137:A138"/>
    <mergeCell ref="B137:B138"/>
    <mergeCell ref="A139:A140"/>
    <mergeCell ref="B139:B140"/>
    <mergeCell ref="A141:A142"/>
    <mergeCell ref="B141:B142"/>
    <mergeCell ref="A143:A144"/>
    <mergeCell ref="B143:B144"/>
    <mergeCell ref="A121:A122"/>
    <mergeCell ref="B121:B122"/>
    <mergeCell ref="A99:A100"/>
    <mergeCell ref="B99:B100"/>
    <mergeCell ref="A101:A102"/>
    <mergeCell ref="B101:B102"/>
    <mergeCell ref="A103:A104"/>
    <mergeCell ref="B103:B104"/>
    <mergeCell ref="A105:A106"/>
    <mergeCell ref="B105:B106"/>
    <mergeCell ref="A107:A108"/>
    <mergeCell ref="B107:B108"/>
    <mergeCell ref="A109:A110"/>
    <mergeCell ref="B109:B110"/>
    <mergeCell ref="A111:A112"/>
    <mergeCell ref="B111:B112"/>
    <mergeCell ref="A113:A114"/>
    <mergeCell ref="B113:B114"/>
    <mergeCell ref="A115:A116"/>
    <mergeCell ref="B115:B116"/>
    <mergeCell ref="A117:A118"/>
    <mergeCell ref="B117:B118"/>
    <mergeCell ref="A119:A120"/>
    <mergeCell ref="B119:B120"/>
    <mergeCell ref="A87:A88"/>
    <mergeCell ref="B87:B88"/>
    <mergeCell ref="A89:A90"/>
    <mergeCell ref="B89:B90"/>
    <mergeCell ref="A91:A92"/>
    <mergeCell ref="B91:B92"/>
    <mergeCell ref="A93:A94"/>
    <mergeCell ref="B93:B94"/>
    <mergeCell ref="A95:A96"/>
    <mergeCell ref="B95:B96"/>
    <mergeCell ref="A97:A98"/>
    <mergeCell ref="B97:B98"/>
    <mergeCell ref="A51:A52"/>
    <mergeCell ref="B51:B52"/>
    <mergeCell ref="A73:A74"/>
    <mergeCell ref="B73:B74"/>
    <mergeCell ref="A75:A76"/>
    <mergeCell ref="B75:B76"/>
    <mergeCell ref="A67:A68"/>
    <mergeCell ref="B67:B68"/>
    <mergeCell ref="A69:A70"/>
    <mergeCell ref="B69:B70"/>
    <mergeCell ref="A77:A78"/>
    <mergeCell ref="B77:B78"/>
    <mergeCell ref="A79:A80"/>
    <mergeCell ref="B79:B80"/>
    <mergeCell ref="A57:A58"/>
    <mergeCell ref="B57:B58"/>
    <mergeCell ref="A59:A60"/>
    <mergeCell ref="B59:B60"/>
    <mergeCell ref="A71:A72"/>
    <mergeCell ref="B71:B72"/>
    <mergeCell ref="A85:A86"/>
    <mergeCell ref="B85:B86"/>
    <mergeCell ref="A31:A32"/>
    <mergeCell ref="B31:B32"/>
    <mergeCell ref="A33:A34"/>
    <mergeCell ref="B33:B34"/>
    <mergeCell ref="A35:A36"/>
    <mergeCell ref="B35:B36"/>
    <mergeCell ref="A65:A66"/>
    <mergeCell ref="B65:B66"/>
    <mergeCell ref="A55:A56"/>
    <mergeCell ref="B55:B56"/>
    <mergeCell ref="A43:A44"/>
    <mergeCell ref="B43:B44"/>
    <mergeCell ref="A45:A46"/>
    <mergeCell ref="B45:B46"/>
    <mergeCell ref="A47:A48"/>
    <mergeCell ref="B47:B48"/>
    <mergeCell ref="A49:A50"/>
    <mergeCell ref="B49:B50"/>
    <mergeCell ref="A37:A38"/>
    <mergeCell ref="B37:B38"/>
    <mergeCell ref="A39:A40"/>
    <mergeCell ref="B39:B40"/>
    <mergeCell ref="A41:A42"/>
    <mergeCell ref="B41:B42"/>
    <mergeCell ref="A81:A82"/>
    <mergeCell ref="B81:B82"/>
    <mergeCell ref="A83:A84"/>
    <mergeCell ref="B83:B84"/>
    <mergeCell ref="A61:A62"/>
    <mergeCell ref="B61:B62"/>
    <mergeCell ref="A63:A64"/>
    <mergeCell ref="B63:B64"/>
    <mergeCell ref="A53:A54"/>
    <mergeCell ref="B53:B54"/>
    <mergeCell ref="A1:N1"/>
    <mergeCell ref="F6:F7"/>
    <mergeCell ref="G6:G7"/>
    <mergeCell ref="A21:A22"/>
    <mergeCell ref="B21:B22"/>
    <mergeCell ref="A15:A16"/>
    <mergeCell ref="B15:B16"/>
    <mergeCell ref="A17:A18"/>
    <mergeCell ref="B17:B18"/>
    <mergeCell ref="A19:A20"/>
    <mergeCell ref="B19:B20"/>
    <mergeCell ref="H6:H7"/>
    <mergeCell ref="A2:N2"/>
    <mergeCell ref="A3:C3"/>
    <mergeCell ref="K3:M3"/>
    <mergeCell ref="A4:A7"/>
    <mergeCell ref="B4:B7"/>
    <mergeCell ref="C4:C7"/>
    <mergeCell ref="D4:D7"/>
    <mergeCell ref="E4:E7"/>
    <mergeCell ref="A11:A12"/>
    <mergeCell ref="B11:B12"/>
    <mergeCell ref="A13:A14"/>
    <mergeCell ref="B13:B14"/>
    <mergeCell ref="A29:A30"/>
    <mergeCell ref="B29:B30"/>
    <mergeCell ref="A23:A24"/>
    <mergeCell ref="B23:B24"/>
    <mergeCell ref="A25:A26"/>
    <mergeCell ref="B25:B26"/>
    <mergeCell ref="A27:A28"/>
    <mergeCell ref="B27:B28"/>
    <mergeCell ref="F4:N5"/>
    <mergeCell ref="L6:L7"/>
    <mergeCell ref="M6:M7"/>
    <mergeCell ref="N6:N7"/>
    <mergeCell ref="I6:I7"/>
    <mergeCell ref="J6:J7"/>
    <mergeCell ref="K6:K7"/>
    <mergeCell ref="A9:A10"/>
    <mergeCell ref="B9:B10"/>
  </mergeCells>
  <pageMargins left="0.7" right="0.2" top="0.5" bottom="0.3" header="0.3" footer="0.3"/>
  <pageSetup paperSize="9" fitToHeight="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04"/>
  <sheetViews>
    <sheetView zoomScaleNormal="100" workbookViewId="0">
      <selection sqref="A1:XFD3"/>
    </sheetView>
  </sheetViews>
  <sheetFormatPr defaultColWidth="9" defaultRowHeight="15"/>
  <cols>
    <col min="1" max="1" width="9.28515625" style="50" bestFit="1" customWidth="1"/>
    <col min="2" max="2" width="17.7109375" style="123" customWidth="1"/>
    <col min="3" max="3" width="11.28515625" style="50" customWidth="1"/>
    <col min="4" max="4" width="9.42578125" style="50" bestFit="1" customWidth="1"/>
    <col min="5" max="16" width="9.28515625" style="50" bestFit="1" customWidth="1"/>
    <col min="17" max="16384" width="9" style="50"/>
  </cols>
  <sheetData>
    <row r="1" spans="1:14">
      <c r="A1" s="160" t="s">
        <v>104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</row>
    <row r="2" spans="1:14" ht="34.5" customHeight="1">
      <c r="A2" s="159" t="s">
        <v>233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</row>
    <row r="3" spans="1:14">
      <c r="A3" s="154" t="s">
        <v>66</v>
      </c>
      <c r="B3" s="155"/>
      <c r="C3" s="155"/>
      <c r="D3" s="47"/>
      <c r="E3" s="47"/>
      <c r="F3" s="47"/>
      <c r="G3" s="47"/>
      <c r="H3" s="47"/>
      <c r="I3" s="47"/>
      <c r="J3" s="47"/>
      <c r="K3" s="155"/>
      <c r="L3" s="155"/>
      <c r="M3" s="155"/>
      <c r="N3" s="49"/>
    </row>
    <row r="4" spans="1:14">
      <c r="A4" s="150" t="s">
        <v>0</v>
      </c>
      <c r="B4" s="150" t="s">
        <v>74</v>
      </c>
      <c r="C4" s="150" t="s">
        <v>249</v>
      </c>
      <c r="D4" s="150" t="s">
        <v>39</v>
      </c>
      <c r="E4" s="150" t="s">
        <v>40</v>
      </c>
      <c r="F4" s="150" t="s">
        <v>71</v>
      </c>
      <c r="G4" s="150"/>
      <c r="H4" s="150"/>
      <c r="I4" s="150"/>
      <c r="J4" s="150"/>
      <c r="K4" s="150"/>
      <c r="L4" s="150"/>
      <c r="M4" s="150"/>
      <c r="N4" s="150"/>
    </row>
    <row r="5" spans="1:14" ht="7.5" customHeight="1">
      <c r="A5" s="150"/>
      <c r="B5" s="150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</row>
    <row r="6" spans="1:14">
      <c r="A6" s="150"/>
      <c r="B6" s="150"/>
      <c r="C6" s="150"/>
      <c r="D6" s="150"/>
      <c r="E6" s="150"/>
      <c r="F6" s="150" t="s">
        <v>2</v>
      </c>
      <c r="G6" s="150" t="s">
        <v>3</v>
      </c>
      <c r="H6" s="150" t="s">
        <v>41</v>
      </c>
      <c r="I6" s="150" t="s">
        <v>72</v>
      </c>
      <c r="J6" s="150" t="s">
        <v>75</v>
      </c>
      <c r="K6" s="150" t="s">
        <v>78</v>
      </c>
      <c r="L6" s="150" t="s">
        <v>77</v>
      </c>
      <c r="M6" s="150" t="s">
        <v>76</v>
      </c>
      <c r="N6" s="168" t="s">
        <v>73</v>
      </c>
    </row>
    <row r="7" spans="1:14" ht="106.15" customHeight="1">
      <c r="A7" s="150"/>
      <c r="B7" s="150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69"/>
    </row>
    <row r="8" spans="1:14">
      <c r="A8" s="28" t="s">
        <v>7</v>
      </c>
      <c r="B8" s="83" t="s">
        <v>8</v>
      </c>
      <c r="C8" s="28" t="s">
        <v>51</v>
      </c>
      <c r="D8" s="28">
        <v>1</v>
      </c>
      <c r="E8" s="28">
        <v>2</v>
      </c>
      <c r="F8" s="28">
        <v>3</v>
      </c>
      <c r="G8" s="28">
        <v>4</v>
      </c>
      <c r="H8" s="28">
        <v>5</v>
      </c>
      <c r="I8" s="28">
        <v>6</v>
      </c>
      <c r="J8" s="28">
        <v>7</v>
      </c>
      <c r="K8" s="28">
        <v>8</v>
      </c>
      <c r="L8" s="28">
        <v>9</v>
      </c>
      <c r="M8" s="22">
        <v>10</v>
      </c>
      <c r="N8" s="22">
        <v>11</v>
      </c>
    </row>
    <row r="9" spans="1:14" s="18" customFormat="1" ht="18" customHeight="1">
      <c r="A9" s="150" t="s">
        <v>9</v>
      </c>
      <c r="B9" s="151" t="s">
        <v>12</v>
      </c>
      <c r="C9" s="20" t="s">
        <v>25</v>
      </c>
      <c r="D9" s="21">
        <f t="shared" ref="D9:L9" si="0">D11+D13+D15+D17+D19+D21+D23+D25+D27+D29+D31+D33+D35+D37+D39+D41+D43+D45+D47+D49+D51+D53+D55+D57+D59+D61+D63+D65+D67+D69+D71+D73+D75+D77+D79+D81+D83+D85+D87+D89+D91+D93+D95+D97+D99+D101+D103+D105+D107+D109+D111+D113+D115+D117+D119+D121+D123+D125+D127+D129+D131+D133+D135+D137+D139+D141+D143+D145+D147+D149+D151+D153</f>
        <v>759333</v>
      </c>
      <c r="E9" s="21">
        <f t="shared" si="0"/>
        <v>73229</v>
      </c>
      <c r="F9" s="21">
        <f t="shared" si="0"/>
        <v>1023</v>
      </c>
      <c r="G9" s="21">
        <f t="shared" si="0"/>
        <v>4528</v>
      </c>
      <c r="H9" s="21">
        <f t="shared" si="0"/>
        <v>107</v>
      </c>
      <c r="I9" s="21">
        <f t="shared" si="0"/>
        <v>546</v>
      </c>
      <c r="J9" s="21">
        <f t="shared" si="0"/>
        <v>484</v>
      </c>
      <c r="K9" s="21">
        <f t="shared" si="0"/>
        <v>539</v>
      </c>
      <c r="L9" s="21">
        <f t="shared" si="0"/>
        <v>155</v>
      </c>
      <c r="M9" s="21">
        <f>M11+M13+M15+M17+M19+M21+M23+M25+M27+M29+M31+M33+M35+M37+M39+M41+M43+M45+M47+M49+M51+M53+M55+M57+M59+M61+M63+M65+M67+M69+M71+M73+M75+M77+M79+M81+M83+M85+M87+M89+M91+M93+M95+M97+M99+M101+M103+M105+M107+M109+M111+M113+M115+M117+M119+M121+M123+M125+M127+M129+M131+M133+M135+M137+M139+M141+M143+M145+M147+M149+M151+M153</f>
        <v>0</v>
      </c>
      <c r="N9" s="21">
        <f>N11+N13+N15+N17+N19+N21+N23+N25+N27+N29+N31+N33+N35+N37+N39+N41+N43+N45+N47+N49+N51+N53+N55+N57+N59+N61+N63+N65+N67+N69+N71+N73+N75+N77+N79+N81+N83+N85+N87+N89+N91+N93+N95+N97+N99+N101+N103+N105+N107+N109+N111+N113+N115+N117+N119+N121+N123+N125+N127+N129+N131+N133+N135+N137+N139+N141+N143+N145+N147+N149+N151+N153</f>
        <v>0</v>
      </c>
    </row>
    <row r="10" spans="1:14" s="18" customFormat="1" ht="18" customHeight="1">
      <c r="A10" s="150"/>
      <c r="B10" s="151"/>
      <c r="C10" s="20" t="s">
        <v>5</v>
      </c>
      <c r="D10" s="21">
        <f t="shared" ref="D10:L10" si="1">D12+D14+D16+D18+D20+D22+D24+D26+D28+D30+D32+D34+D36+D38+D40+D42+D44+D46+D48+D50+D52+D54+D56+D58+D60+D62+D64+D66+D68+D70+D72+D74+D76+D78+D80+D82+D84+D86+D88+D90+D92+D94+D96+D98+D100+D102+D104+D106+D108+D110+D112+D114+D116+D118+D120+D122+D124+D126+D128+D130+D132+D134+D136+D138+D140+D142+D144+D146+D148+D150+D152+D154</f>
        <v>3012965</v>
      </c>
      <c r="E10" s="21">
        <f t="shared" si="1"/>
        <v>313862</v>
      </c>
      <c r="F10" s="21">
        <f t="shared" si="1"/>
        <v>2934</v>
      </c>
      <c r="G10" s="21">
        <f t="shared" si="1"/>
        <v>17596</v>
      </c>
      <c r="H10" s="21">
        <f t="shared" si="1"/>
        <v>316</v>
      </c>
      <c r="I10" s="21">
        <f t="shared" si="1"/>
        <v>2195</v>
      </c>
      <c r="J10" s="21">
        <f t="shared" si="1"/>
        <v>2097</v>
      </c>
      <c r="K10" s="21">
        <f t="shared" si="1"/>
        <v>837</v>
      </c>
      <c r="L10" s="21">
        <f t="shared" si="1"/>
        <v>154</v>
      </c>
      <c r="M10" s="21">
        <f>M12+M14+M16+M18+M20+M22+M24+M26+M28+M30+M32+M34+M36+M38+M40+M42+M44+M46+M48+M50+M52+M54+M56+M58+M60+M62+M64+M66+M68+M70+M72+M74+M76+M78+M80+M82+M84+M86+M88+M90+M92+M94+M96+M98+M100+M102+M104+M106+M108+M110+M112+M114+M116+M118+M120+M122+M124+M126+M128+M130+M132+M134+M136+M138+M140+M142+M144+M146+M148+M150+M152+M154</f>
        <v>0</v>
      </c>
      <c r="N10" s="21">
        <f>N12+N14+N16+N18+N20+N22+N24+N26+N28+N30+N32+N34+N36+N38+N40+N42+N44+N46+N48+N50+N52+N54+N56+N58+N60+N62+N64+N66+N68+N70+N72+N74+N76+N78+N80+N82+N84+N86+N88+N90+N92+N94+N96+N98+N100+N102+N104+N106+N108+N110+N112+N114+N116+N118+N120+N122+N124+N126+N128+N130+N132+N134+N136+N138+N140+N142+N144+N146+N148+N150+N152+N154</f>
        <v>0</v>
      </c>
    </row>
    <row r="11" spans="1:14" s="77" customFormat="1" ht="18" customHeight="1">
      <c r="A11" s="152">
        <v>1</v>
      </c>
      <c r="B11" s="153" t="s">
        <v>119</v>
      </c>
      <c r="C11" s="75" t="s">
        <v>25</v>
      </c>
      <c r="D11" s="22">
        <f>'8A'!D11</f>
        <v>27355</v>
      </c>
      <c r="E11" s="63">
        <f>'8A'!E11</f>
        <v>300</v>
      </c>
      <c r="F11" s="63">
        <f>'2B'!L11</f>
        <v>18</v>
      </c>
      <c r="G11" s="63">
        <f>'3B'!L10</f>
        <v>13</v>
      </c>
      <c r="H11" s="63">
        <v>0</v>
      </c>
      <c r="I11" s="63">
        <v>0</v>
      </c>
      <c r="J11" s="63">
        <v>8</v>
      </c>
      <c r="K11" s="63">
        <v>10</v>
      </c>
      <c r="L11" s="63">
        <v>4</v>
      </c>
      <c r="M11" s="63">
        <v>0</v>
      </c>
      <c r="N11" s="63">
        <v>0</v>
      </c>
    </row>
    <row r="12" spans="1:14" s="77" customFormat="1" ht="18" customHeight="1">
      <c r="A12" s="152"/>
      <c r="B12" s="153"/>
      <c r="C12" s="75" t="s">
        <v>5</v>
      </c>
      <c r="D12" s="22">
        <f>'8A'!D12</f>
        <v>65776</v>
      </c>
      <c r="E12" s="63">
        <f>'8A'!E12</f>
        <v>631</v>
      </c>
      <c r="F12" s="63">
        <f>'2B'!L12</f>
        <v>65</v>
      </c>
      <c r="G12" s="63">
        <f>'3B'!L11</f>
        <v>38</v>
      </c>
      <c r="H12" s="63">
        <v>0</v>
      </c>
      <c r="I12" s="63">
        <v>0</v>
      </c>
      <c r="J12" s="63">
        <v>31</v>
      </c>
      <c r="K12" s="63">
        <v>34</v>
      </c>
      <c r="L12" s="63">
        <v>4</v>
      </c>
      <c r="M12" s="63">
        <v>0</v>
      </c>
      <c r="N12" s="63">
        <v>0</v>
      </c>
    </row>
    <row r="13" spans="1:14" s="77" customFormat="1" ht="18" customHeight="1">
      <c r="A13" s="152">
        <v>2</v>
      </c>
      <c r="B13" s="153" t="s">
        <v>120</v>
      </c>
      <c r="C13" s="75" t="s">
        <v>25</v>
      </c>
      <c r="D13" s="22">
        <f>'8A'!D13</f>
        <v>8543</v>
      </c>
      <c r="E13" s="63">
        <f>'8A'!E13</f>
        <v>0</v>
      </c>
      <c r="F13" s="63">
        <f>'2B'!L13</f>
        <v>7</v>
      </c>
      <c r="G13" s="63">
        <f>'3B'!L12</f>
        <v>83</v>
      </c>
      <c r="H13" s="22">
        <v>2</v>
      </c>
      <c r="I13" s="22">
        <v>1</v>
      </c>
      <c r="J13" s="22">
        <v>6</v>
      </c>
      <c r="K13" s="22">
        <v>1</v>
      </c>
      <c r="L13" s="22">
        <v>2</v>
      </c>
      <c r="M13" s="115">
        <v>0</v>
      </c>
      <c r="N13" s="115">
        <v>0</v>
      </c>
    </row>
    <row r="14" spans="1:14" s="77" customFormat="1" ht="18" customHeight="1">
      <c r="A14" s="152"/>
      <c r="B14" s="153"/>
      <c r="C14" s="75" t="s">
        <v>5</v>
      </c>
      <c r="D14" s="22">
        <f>'8A'!D14</f>
        <v>27129</v>
      </c>
      <c r="E14" s="63">
        <f>'8A'!E14</f>
        <v>0</v>
      </c>
      <c r="F14" s="63">
        <f>'2B'!L14</f>
        <v>35</v>
      </c>
      <c r="G14" s="63">
        <f>'3B'!L13</f>
        <v>283</v>
      </c>
      <c r="H14" s="116">
        <v>9</v>
      </c>
      <c r="I14" s="116">
        <v>4</v>
      </c>
      <c r="J14" s="116">
        <v>33</v>
      </c>
      <c r="K14" s="116">
        <v>2</v>
      </c>
      <c r="L14" s="116">
        <v>4</v>
      </c>
      <c r="M14" s="116">
        <v>0</v>
      </c>
      <c r="N14" s="116">
        <v>0</v>
      </c>
    </row>
    <row r="15" spans="1:14" s="77" customFormat="1" ht="18" customHeight="1">
      <c r="A15" s="152">
        <v>3</v>
      </c>
      <c r="B15" s="153" t="s">
        <v>121</v>
      </c>
      <c r="C15" s="75" t="s">
        <v>25</v>
      </c>
      <c r="D15" s="22">
        <f>'8A'!D15</f>
        <v>11470</v>
      </c>
      <c r="E15" s="63">
        <f>'8A'!E15</f>
        <v>5425</v>
      </c>
      <c r="F15" s="63">
        <f>'2B'!L15</f>
        <v>11</v>
      </c>
      <c r="G15" s="63">
        <f>'3B'!L14</f>
        <v>111</v>
      </c>
      <c r="H15" s="22"/>
      <c r="I15" s="22">
        <v>30</v>
      </c>
      <c r="J15" s="22"/>
      <c r="K15" s="22">
        <v>11</v>
      </c>
      <c r="L15" s="22"/>
      <c r="M15" s="115"/>
      <c r="N15" s="115"/>
    </row>
    <row r="16" spans="1:14" s="77" customFormat="1" ht="18" customHeight="1">
      <c r="A16" s="152"/>
      <c r="B16" s="153"/>
      <c r="C16" s="75" t="s">
        <v>5</v>
      </c>
      <c r="D16" s="22">
        <f>'8A'!D16</f>
        <v>47829</v>
      </c>
      <c r="E16" s="63">
        <f>'8A'!E16</f>
        <v>21339</v>
      </c>
      <c r="F16" s="63">
        <f>'2B'!L16</f>
        <v>54</v>
      </c>
      <c r="G16" s="63">
        <f>'3B'!L15</f>
        <v>421</v>
      </c>
      <c r="H16" s="22"/>
      <c r="I16" s="22">
        <v>101</v>
      </c>
      <c r="J16" s="22"/>
      <c r="K16" s="22">
        <v>54</v>
      </c>
      <c r="L16" s="22"/>
      <c r="M16" s="115"/>
      <c r="N16" s="115"/>
    </row>
    <row r="17" spans="1:14" s="77" customFormat="1" ht="18" customHeight="1">
      <c r="A17" s="152">
        <v>4</v>
      </c>
      <c r="B17" s="153" t="s">
        <v>122</v>
      </c>
      <c r="C17" s="75" t="s">
        <v>25</v>
      </c>
      <c r="D17" s="22">
        <f>'8A'!D17</f>
        <v>8283</v>
      </c>
      <c r="E17" s="63">
        <f>'8A'!E17</f>
        <v>145</v>
      </c>
      <c r="F17" s="63">
        <f>'2B'!L17</f>
        <v>9</v>
      </c>
      <c r="G17" s="63">
        <f>'3B'!L16</f>
        <v>13</v>
      </c>
      <c r="H17" s="22">
        <v>0</v>
      </c>
      <c r="I17" s="22">
        <v>0</v>
      </c>
      <c r="J17" s="22">
        <v>9</v>
      </c>
      <c r="K17" s="22">
        <v>0</v>
      </c>
      <c r="L17" s="22">
        <v>0</v>
      </c>
      <c r="M17" s="115">
        <v>0</v>
      </c>
      <c r="N17" s="115">
        <v>0</v>
      </c>
    </row>
    <row r="18" spans="1:14" s="77" customFormat="1" ht="18" customHeight="1">
      <c r="A18" s="152"/>
      <c r="B18" s="153"/>
      <c r="C18" s="75" t="s">
        <v>5</v>
      </c>
      <c r="D18" s="22">
        <f>'8A'!D18</f>
        <v>26383</v>
      </c>
      <c r="E18" s="63">
        <f>'8A'!E18</f>
        <v>477</v>
      </c>
      <c r="F18" s="63">
        <f>'2B'!L18</f>
        <v>34</v>
      </c>
      <c r="G18" s="63">
        <f>'3B'!L17</f>
        <v>33</v>
      </c>
      <c r="H18" s="22">
        <v>0</v>
      </c>
      <c r="I18" s="22">
        <v>0</v>
      </c>
      <c r="J18" s="22">
        <v>34</v>
      </c>
      <c r="K18" s="22">
        <v>0</v>
      </c>
      <c r="L18" s="22">
        <v>0</v>
      </c>
      <c r="M18" s="115">
        <v>0</v>
      </c>
      <c r="N18" s="115">
        <v>0</v>
      </c>
    </row>
    <row r="19" spans="1:14" s="77" customFormat="1" ht="18" customHeight="1">
      <c r="A19" s="152">
        <v>5</v>
      </c>
      <c r="B19" s="153" t="s">
        <v>123</v>
      </c>
      <c r="C19" s="75" t="s">
        <v>25</v>
      </c>
      <c r="D19" s="22">
        <f>'8A'!D19</f>
        <v>27214</v>
      </c>
      <c r="E19" s="63">
        <f>'8A'!E19</f>
        <v>217</v>
      </c>
      <c r="F19" s="63">
        <f>'2B'!L19</f>
        <v>22</v>
      </c>
      <c r="G19" s="63">
        <f>'3B'!L18</f>
        <v>114</v>
      </c>
      <c r="H19" s="22">
        <v>0</v>
      </c>
      <c r="I19" s="22">
        <v>0</v>
      </c>
      <c r="J19" s="22">
        <v>22</v>
      </c>
      <c r="K19" s="22">
        <v>0</v>
      </c>
      <c r="L19" s="22">
        <v>0</v>
      </c>
      <c r="M19" s="115">
        <v>0</v>
      </c>
      <c r="N19" s="115">
        <v>0</v>
      </c>
    </row>
    <row r="20" spans="1:14" s="77" customFormat="1" ht="18" customHeight="1">
      <c r="A20" s="152"/>
      <c r="B20" s="153"/>
      <c r="C20" s="75" t="s">
        <v>5</v>
      </c>
      <c r="D20" s="22">
        <f>'8A'!D20</f>
        <v>86190</v>
      </c>
      <c r="E20" s="63">
        <f>'8A'!E20</f>
        <v>986</v>
      </c>
      <c r="F20" s="63">
        <f>'2B'!L20</f>
        <v>91</v>
      </c>
      <c r="G20" s="63">
        <f>'3B'!L19</f>
        <v>503</v>
      </c>
      <c r="H20" s="22">
        <v>0</v>
      </c>
      <c r="I20" s="22">
        <v>0</v>
      </c>
      <c r="J20" s="22">
        <v>91</v>
      </c>
      <c r="K20" s="22">
        <v>0</v>
      </c>
      <c r="L20" s="22">
        <v>0</v>
      </c>
      <c r="M20" s="115">
        <v>0</v>
      </c>
      <c r="N20" s="115">
        <v>0</v>
      </c>
    </row>
    <row r="21" spans="1:14" s="77" customFormat="1" ht="18" customHeight="1">
      <c r="A21" s="152">
        <v>6</v>
      </c>
      <c r="B21" s="153" t="s">
        <v>124</v>
      </c>
      <c r="C21" s="75" t="s">
        <v>25</v>
      </c>
      <c r="D21" s="22">
        <f>'8A'!D21</f>
        <v>7280</v>
      </c>
      <c r="E21" s="63">
        <f>'8A'!E21</f>
        <v>525</v>
      </c>
      <c r="F21" s="63">
        <f>'2B'!L21</f>
        <v>0</v>
      </c>
      <c r="G21" s="63">
        <f>'3B'!L20</f>
        <v>0</v>
      </c>
      <c r="H21" s="22"/>
      <c r="I21" s="22"/>
      <c r="J21" s="22"/>
      <c r="K21" s="22"/>
      <c r="L21" s="22"/>
      <c r="M21" s="115"/>
      <c r="N21" s="115"/>
    </row>
    <row r="22" spans="1:14" s="77" customFormat="1" ht="18" customHeight="1">
      <c r="A22" s="152"/>
      <c r="B22" s="153"/>
      <c r="C22" s="75" t="s">
        <v>5</v>
      </c>
      <c r="D22" s="22">
        <f>'8A'!D22</f>
        <v>28745</v>
      </c>
      <c r="E22" s="63">
        <f>'8A'!E22</f>
        <v>2373</v>
      </c>
      <c r="F22" s="63">
        <f>'2B'!L22</f>
        <v>0</v>
      </c>
      <c r="G22" s="63">
        <f>'3B'!L21</f>
        <v>0</v>
      </c>
      <c r="H22" s="22"/>
      <c r="I22" s="22"/>
      <c r="J22" s="22"/>
      <c r="K22" s="22"/>
      <c r="L22" s="22"/>
      <c r="M22" s="22"/>
      <c r="N22" s="22"/>
    </row>
    <row r="23" spans="1:14" s="77" customFormat="1" ht="18" customHeight="1">
      <c r="A23" s="152">
        <v>7</v>
      </c>
      <c r="B23" s="153" t="s">
        <v>125</v>
      </c>
      <c r="C23" s="75" t="s">
        <v>25</v>
      </c>
      <c r="D23" s="22">
        <f>'8A'!D23</f>
        <v>6605</v>
      </c>
      <c r="E23" s="63">
        <f>'8A'!E23</f>
        <v>3315</v>
      </c>
      <c r="F23" s="63">
        <f>'2B'!L23</f>
        <v>0</v>
      </c>
      <c r="G23" s="63">
        <f>'3B'!L22</f>
        <v>0</v>
      </c>
      <c r="H23" s="22"/>
      <c r="I23" s="22"/>
      <c r="J23" s="22"/>
      <c r="K23" s="22"/>
      <c r="L23" s="22"/>
      <c r="M23" s="22"/>
      <c r="N23" s="22"/>
    </row>
    <row r="24" spans="1:14" s="77" customFormat="1" ht="18" customHeight="1">
      <c r="A24" s="152"/>
      <c r="B24" s="153"/>
      <c r="C24" s="75" t="s">
        <v>5</v>
      </c>
      <c r="D24" s="22">
        <f>'8A'!D24</f>
        <v>27547</v>
      </c>
      <c r="E24" s="63">
        <f>'8A'!E24</f>
        <v>14238</v>
      </c>
      <c r="F24" s="63">
        <f>'2B'!L24</f>
        <v>0</v>
      </c>
      <c r="G24" s="63">
        <f>'3B'!L23</f>
        <v>0</v>
      </c>
      <c r="H24" s="22"/>
      <c r="I24" s="22"/>
      <c r="J24" s="22"/>
      <c r="K24" s="22"/>
      <c r="L24" s="22"/>
      <c r="M24" s="115"/>
      <c r="N24" s="115"/>
    </row>
    <row r="25" spans="1:14" s="77" customFormat="1" ht="18" customHeight="1">
      <c r="A25" s="152">
        <v>8</v>
      </c>
      <c r="B25" s="153" t="s">
        <v>126</v>
      </c>
      <c r="C25" s="75" t="s">
        <v>25</v>
      </c>
      <c r="D25" s="22">
        <f>'8A'!D25</f>
        <v>8022</v>
      </c>
      <c r="E25" s="63">
        <f>'8A'!E25</f>
        <v>1201</v>
      </c>
      <c r="F25" s="63">
        <f>'2B'!L25</f>
        <v>0</v>
      </c>
      <c r="G25" s="63">
        <f>'3B'!L24</f>
        <v>0</v>
      </c>
      <c r="H25" s="22"/>
      <c r="I25" s="22"/>
      <c r="J25" s="22"/>
      <c r="K25" s="22"/>
      <c r="L25" s="22"/>
      <c r="M25" s="115"/>
      <c r="N25" s="115"/>
    </row>
    <row r="26" spans="1:14" s="77" customFormat="1" ht="18" customHeight="1">
      <c r="A26" s="152"/>
      <c r="B26" s="153"/>
      <c r="C26" s="75" t="s">
        <v>5</v>
      </c>
      <c r="D26" s="22">
        <f>'8A'!D26</f>
        <v>34357</v>
      </c>
      <c r="E26" s="63">
        <f>'8A'!E26</f>
        <v>5443</v>
      </c>
      <c r="F26" s="63">
        <f>'2B'!L26</f>
        <v>0</v>
      </c>
      <c r="G26" s="63">
        <f>'3B'!L25</f>
        <v>0</v>
      </c>
      <c r="H26" s="22"/>
      <c r="I26" s="22"/>
      <c r="J26" s="22"/>
      <c r="K26" s="22"/>
      <c r="L26" s="22"/>
      <c r="M26" s="115"/>
      <c r="N26" s="115"/>
    </row>
    <row r="27" spans="1:14" s="77" customFormat="1" ht="18" customHeight="1">
      <c r="A27" s="152">
        <v>9</v>
      </c>
      <c r="B27" s="153" t="s">
        <v>127</v>
      </c>
      <c r="C27" s="75" t="s">
        <v>25</v>
      </c>
      <c r="D27" s="22">
        <f>'8A'!D27</f>
        <v>2059</v>
      </c>
      <c r="E27" s="63">
        <f>'8A'!E27</f>
        <v>1753</v>
      </c>
      <c r="F27" s="63">
        <f>'2B'!L27</f>
        <v>0</v>
      </c>
      <c r="G27" s="63">
        <f>'3B'!L26</f>
        <v>0</v>
      </c>
      <c r="H27" s="22"/>
      <c r="I27" s="22"/>
      <c r="J27" s="22"/>
      <c r="K27" s="22"/>
      <c r="L27" s="22"/>
      <c r="M27" s="115"/>
      <c r="N27" s="115"/>
    </row>
    <row r="28" spans="1:14" s="77" customFormat="1" ht="18" customHeight="1">
      <c r="A28" s="152"/>
      <c r="B28" s="153"/>
      <c r="C28" s="75" t="s">
        <v>5</v>
      </c>
      <c r="D28" s="22">
        <f>'8A'!D28</f>
        <v>8559</v>
      </c>
      <c r="E28" s="63">
        <f>'8A'!E28</f>
        <v>6207</v>
      </c>
      <c r="F28" s="63">
        <f>'2B'!L28</f>
        <v>0</v>
      </c>
      <c r="G28" s="63">
        <f>'3B'!L27</f>
        <v>0</v>
      </c>
      <c r="H28" s="22"/>
      <c r="I28" s="22"/>
      <c r="J28" s="22"/>
      <c r="K28" s="22"/>
      <c r="L28" s="22"/>
      <c r="M28" s="115"/>
      <c r="N28" s="115"/>
    </row>
    <row r="29" spans="1:14" s="77" customFormat="1" ht="18" customHeight="1">
      <c r="A29" s="152">
        <v>10</v>
      </c>
      <c r="B29" s="153" t="s">
        <v>128</v>
      </c>
      <c r="C29" s="75" t="s">
        <v>25</v>
      </c>
      <c r="D29" s="22">
        <f>'8A'!D29</f>
        <v>10146</v>
      </c>
      <c r="E29" s="63">
        <f>'8A'!E29</f>
        <v>2204</v>
      </c>
      <c r="F29" s="63">
        <f>'2B'!L29</f>
        <v>0</v>
      </c>
      <c r="G29" s="63">
        <f>'3B'!L28</f>
        <v>139</v>
      </c>
      <c r="H29" s="22">
        <v>0</v>
      </c>
      <c r="I29" s="22">
        <v>30</v>
      </c>
      <c r="J29" s="22">
        <v>0</v>
      </c>
      <c r="K29" s="22">
        <v>0</v>
      </c>
      <c r="L29" s="22">
        <v>0</v>
      </c>
      <c r="M29" s="115">
        <v>0</v>
      </c>
      <c r="N29" s="115">
        <v>0</v>
      </c>
    </row>
    <row r="30" spans="1:14" s="77" customFormat="1" ht="18" customHeight="1">
      <c r="A30" s="152"/>
      <c r="B30" s="153"/>
      <c r="C30" s="75" t="s">
        <v>5</v>
      </c>
      <c r="D30" s="22">
        <f>'8A'!D30</f>
        <v>46111</v>
      </c>
      <c r="E30" s="63">
        <f>'8A'!E30</f>
        <v>10688</v>
      </c>
      <c r="F30" s="63">
        <f>'2B'!L30</f>
        <v>0</v>
      </c>
      <c r="G30" s="63">
        <f>'3B'!L29</f>
        <v>536</v>
      </c>
      <c r="H30" s="22">
        <v>0</v>
      </c>
      <c r="I30" s="22">
        <v>131</v>
      </c>
      <c r="J30" s="22">
        <v>0</v>
      </c>
      <c r="K30" s="22">
        <v>0</v>
      </c>
      <c r="L30" s="22">
        <v>0</v>
      </c>
      <c r="M30" s="115">
        <v>0</v>
      </c>
      <c r="N30" s="115">
        <v>0</v>
      </c>
    </row>
    <row r="31" spans="1:14" s="77" customFormat="1" ht="18" customHeight="1">
      <c r="A31" s="152">
        <v>11</v>
      </c>
      <c r="B31" s="153" t="s">
        <v>129</v>
      </c>
      <c r="C31" s="75" t="s">
        <v>25</v>
      </c>
      <c r="D31" s="22">
        <f>'8A'!D31</f>
        <v>16378</v>
      </c>
      <c r="E31" s="63">
        <f>'8A'!E31</f>
        <v>1419</v>
      </c>
      <c r="F31" s="63">
        <f>'2B'!L31</f>
        <v>26</v>
      </c>
      <c r="G31" s="63">
        <f>'3B'!L30</f>
        <v>170</v>
      </c>
      <c r="H31" s="22">
        <v>5</v>
      </c>
      <c r="I31" s="22">
        <v>20</v>
      </c>
      <c r="J31" s="22">
        <v>22</v>
      </c>
      <c r="K31" s="22">
        <v>4</v>
      </c>
      <c r="L31" s="22">
        <v>30</v>
      </c>
      <c r="M31" s="115">
        <v>0</v>
      </c>
      <c r="N31" s="115">
        <v>0</v>
      </c>
    </row>
    <row r="32" spans="1:14" s="77" customFormat="1" ht="18" customHeight="1">
      <c r="A32" s="152"/>
      <c r="B32" s="153"/>
      <c r="C32" s="75" t="s">
        <v>5</v>
      </c>
      <c r="D32" s="22">
        <f>'8A'!D32</f>
        <v>72012</v>
      </c>
      <c r="E32" s="63">
        <f>'8A'!E32</f>
        <v>5073</v>
      </c>
      <c r="F32" s="63">
        <f>'2B'!L32</f>
        <v>134</v>
      </c>
      <c r="G32" s="63">
        <f>'3B'!L31</f>
        <v>653</v>
      </c>
      <c r="H32" s="22">
        <v>24</v>
      </c>
      <c r="I32" s="22">
        <v>87</v>
      </c>
      <c r="J32" s="22">
        <v>120</v>
      </c>
      <c r="K32" s="22">
        <v>14</v>
      </c>
      <c r="L32" s="22">
        <v>60</v>
      </c>
      <c r="M32" s="22">
        <v>0</v>
      </c>
      <c r="N32" s="22">
        <v>0</v>
      </c>
    </row>
    <row r="33" spans="1:14" s="77" customFormat="1" ht="18" customHeight="1">
      <c r="A33" s="152">
        <v>12</v>
      </c>
      <c r="B33" s="153" t="s">
        <v>130</v>
      </c>
      <c r="C33" s="75" t="s">
        <v>25</v>
      </c>
      <c r="D33" s="22">
        <f>'8A'!D33</f>
        <v>8348</v>
      </c>
      <c r="E33" s="63">
        <f>'8A'!E33</f>
        <v>98</v>
      </c>
      <c r="F33" s="63">
        <f>'2B'!L33</f>
        <v>0</v>
      </c>
      <c r="G33" s="63">
        <f>'3B'!L32</f>
        <v>0</v>
      </c>
      <c r="H33" s="22"/>
      <c r="I33" s="22"/>
      <c r="J33" s="22"/>
      <c r="K33" s="22"/>
      <c r="L33" s="22"/>
      <c r="M33" s="22"/>
      <c r="N33" s="22"/>
    </row>
    <row r="34" spans="1:14" s="77" customFormat="1" ht="18" customHeight="1">
      <c r="A34" s="152"/>
      <c r="B34" s="153"/>
      <c r="C34" s="75" t="s">
        <v>5</v>
      </c>
      <c r="D34" s="22">
        <f>'8A'!D34</f>
        <v>32167</v>
      </c>
      <c r="E34" s="63">
        <f>'8A'!E34</f>
        <v>370</v>
      </c>
      <c r="F34" s="63">
        <f>'2B'!L34</f>
        <v>0</v>
      </c>
      <c r="G34" s="63">
        <f>'3B'!L33</f>
        <v>0</v>
      </c>
      <c r="H34" s="22"/>
      <c r="I34" s="22"/>
      <c r="J34" s="22"/>
      <c r="K34" s="22"/>
      <c r="L34" s="22"/>
      <c r="M34" s="115"/>
      <c r="N34" s="115"/>
    </row>
    <row r="35" spans="1:14" s="77" customFormat="1" ht="18" customHeight="1">
      <c r="A35" s="152">
        <v>13</v>
      </c>
      <c r="B35" s="153" t="s">
        <v>131</v>
      </c>
      <c r="C35" s="75" t="s">
        <v>25</v>
      </c>
      <c r="D35" s="22">
        <f>'8A'!D35</f>
        <v>17318</v>
      </c>
      <c r="E35" s="63">
        <f>'8A'!E35</f>
        <v>100</v>
      </c>
      <c r="F35" s="63">
        <f>'2B'!L35</f>
        <v>45</v>
      </c>
      <c r="G35" s="63">
        <f>'3B'!L34</f>
        <v>34</v>
      </c>
      <c r="H35" s="22">
        <v>2</v>
      </c>
      <c r="I35" s="22">
        <v>0</v>
      </c>
      <c r="J35" s="22">
        <v>45</v>
      </c>
      <c r="K35" s="22">
        <v>0</v>
      </c>
      <c r="L35" s="22">
        <v>0</v>
      </c>
      <c r="M35" s="115">
        <v>0</v>
      </c>
      <c r="N35" s="115">
        <v>0</v>
      </c>
    </row>
    <row r="36" spans="1:14" s="77" customFormat="1" ht="18" customHeight="1">
      <c r="A36" s="152"/>
      <c r="B36" s="153"/>
      <c r="C36" s="75" t="s">
        <v>5</v>
      </c>
      <c r="D36" s="22">
        <f>'8A'!D36</f>
        <v>61940</v>
      </c>
      <c r="E36" s="63">
        <f>'8A'!E36</f>
        <v>420</v>
      </c>
      <c r="F36" s="63">
        <f>'2B'!L36</f>
        <v>240</v>
      </c>
      <c r="G36" s="63">
        <f>'3B'!L35</f>
        <v>135</v>
      </c>
      <c r="H36" s="22">
        <v>14</v>
      </c>
      <c r="I36" s="22">
        <v>0</v>
      </c>
      <c r="J36" s="22">
        <v>240</v>
      </c>
      <c r="K36" s="22">
        <v>0</v>
      </c>
      <c r="L36" s="22">
        <v>0</v>
      </c>
      <c r="M36" s="115">
        <v>0</v>
      </c>
      <c r="N36" s="115">
        <v>0</v>
      </c>
    </row>
    <row r="37" spans="1:14" s="77" customFormat="1" ht="18" customHeight="1">
      <c r="A37" s="152">
        <v>14</v>
      </c>
      <c r="B37" s="153" t="s">
        <v>132</v>
      </c>
      <c r="C37" s="75" t="s">
        <v>25</v>
      </c>
      <c r="D37" s="22">
        <f>'8A'!D37</f>
        <v>1822</v>
      </c>
      <c r="E37" s="63">
        <f>'8A'!E37</f>
        <v>303</v>
      </c>
      <c r="F37" s="63">
        <f>'2B'!L37</f>
        <v>3</v>
      </c>
      <c r="G37" s="63">
        <f>'3B'!L36</f>
        <v>95</v>
      </c>
      <c r="H37" s="22">
        <v>0</v>
      </c>
      <c r="I37" s="22">
        <v>20</v>
      </c>
      <c r="J37" s="22">
        <v>3</v>
      </c>
      <c r="K37" s="22">
        <v>0</v>
      </c>
      <c r="L37" s="22">
        <v>0</v>
      </c>
      <c r="M37" s="115">
        <v>0</v>
      </c>
      <c r="N37" s="115">
        <v>0</v>
      </c>
    </row>
    <row r="38" spans="1:14" s="77" customFormat="1" ht="18" customHeight="1">
      <c r="A38" s="152"/>
      <c r="B38" s="153"/>
      <c r="C38" s="75" t="s">
        <v>5</v>
      </c>
      <c r="D38" s="22">
        <f>'8A'!D38</f>
        <v>8314</v>
      </c>
      <c r="E38" s="63">
        <f>'8A'!E38</f>
        <v>1317</v>
      </c>
      <c r="F38" s="63">
        <f>'2B'!L38</f>
        <v>16</v>
      </c>
      <c r="G38" s="63">
        <f>'3B'!L37</f>
        <v>350</v>
      </c>
      <c r="H38" s="22">
        <v>0</v>
      </c>
      <c r="I38" s="22">
        <v>86</v>
      </c>
      <c r="J38" s="22">
        <v>16</v>
      </c>
      <c r="K38" s="22">
        <v>0</v>
      </c>
      <c r="L38" s="22">
        <v>0</v>
      </c>
      <c r="M38" s="115">
        <v>0</v>
      </c>
      <c r="N38" s="115">
        <v>0</v>
      </c>
    </row>
    <row r="39" spans="1:14" s="77" customFormat="1" ht="18" customHeight="1">
      <c r="A39" s="152">
        <v>15</v>
      </c>
      <c r="B39" s="153" t="s">
        <v>133</v>
      </c>
      <c r="C39" s="75" t="s">
        <v>25</v>
      </c>
      <c r="D39" s="22">
        <f>'8A'!D39</f>
        <v>5966</v>
      </c>
      <c r="E39" s="63">
        <f>'8A'!E39</f>
        <v>2485</v>
      </c>
      <c r="F39" s="63">
        <f>'2B'!L39</f>
        <v>0</v>
      </c>
      <c r="G39" s="63">
        <f>'3B'!L38</f>
        <v>0</v>
      </c>
      <c r="H39" s="22"/>
      <c r="I39" s="22"/>
      <c r="J39" s="22"/>
      <c r="K39" s="22"/>
      <c r="L39" s="22"/>
      <c r="M39" s="115"/>
      <c r="N39" s="115"/>
    </row>
    <row r="40" spans="1:14" s="77" customFormat="1" ht="18" customHeight="1">
      <c r="A40" s="152"/>
      <c r="B40" s="153"/>
      <c r="C40" s="75" t="s">
        <v>5</v>
      </c>
      <c r="D40" s="22">
        <f>'8A'!D40</f>
        <v>24525</v>
      </c>
      <c r="E40" s="63">
        <f>'8A'!E40</f>
        <v>12092</v>
      </c>
      <c r="F40" s="63">
        <f>'2B'!L40</f>
        <v>0</v>
      </c>
      <c r="G40" s="63">
        <f>'3B'!L39</f>
        <v>0</v>
      </c>
      <c r="H40" s="22"/>
      <c r="I40" s="22"/>
      <c r="J40" s="22"/>
      <c r="K40" s="22"/>
      <c r="L40" s="22"/>
      <c r="M40" s="115"/>
      <c r="N40" s="115"/>
    </row>
    <row r="41" spans="1:14" s="77" customFormat="1" ht="18" customHeight="1">
      <c r="A41" s="152">
        <v>16</v>
      </c>
      <c r="B41" s="153" t="s">
        <v>134</v>
      </c>
      <c r="C41" s="75" t="s">
        <v>25</v>
      </c>
      <c r="D41" s="22">
        <f>'8A'!D41</f>
        <v>4869</v>
      </c>
      <c r="E41" s="63">
        <f>'8A'!E41</f>
        <v>1466</v>
      </c>
      <c r="F41" s="63">
        <f>'2B'!L41</f>
        <v>0</v>
      </c>
      <c r="G41" s="63">
        <f>'3B'!L40</f>
        <v>0</v>
      </c>
      <c r="H41" s="22"/>
      <c r="I41" s="22"/>
      <c r="J41" s="22"/>
      <c r="K41" s="22"/>
      <c r="L41" s="22"/>
      <c r="M41" s="115"/>
      <c r="N41" s="115"/>
    </row>
    <row r="42" spans="1:14" s="77" customFormat="1" ht="18" customHeight="1">
      <c r="A42" s="152"/>
      <c r="B42" s="153"/>
      <c r="C42" s="75" t="s">
        <v>5</v>
      </c>
      <c r="D42" s="22">
        <f>'8A'!D42</f>
        <v>19722</v>
      </c>
      <c r="E42" s="63">
        <f>'8A'!E42</f>
        <v>7780</v>
      </c>
      <c r="F42" s="63">
        <f>'2B'!L42</f>
        <v>0</v>
      </c>
      <c r="G42" s="63">
        <f>'3B'!L41</f>
        <v>0</v>
      </c>
      <c r="H42" s="22"/>
      <c r="I42" s="22"/>
      <c r="J42" s="22"/>
      <c r="K42" s="22"/>
      <c r="L42" s="22"/>
      <c r="M42" s="115"/>
      <c r="N42" s="115"/>
    </row>
    <row r="43" spans="1:14" s="77" customFormat="1" ht="18" customHeight="1">
      <c r="A43" s="152">
        <v>17</v>
      </c>
      <c r="B43" s="153" t="s">
        <v>135</v>
      </c>
      <c r="C43" s="75" t="s">
        <v>25</v>
      </c>
      <c r="D43" s="22">
        <f>'8A'!D43</f>
        <v>19860</v>
      </c>
      <c r="E43" s="63">
        <f>'8A'!E43</f>
        <v>915</v>
      </c>
      <c r="F43" s="63">
        <f>'2B'!L43</f>
        <v>4</v>
      </c>
      <c r="G43" s="63">
        <f>'3B'!L42</f>
        <v>138</v>
      </c>
      <c r="H43" s="22"/>
      <c r="I43" s="22">
        <v>19</v>
      </c>
      <c r="J43" s="22">
        <v>2</v>
      </c>
      <c r="K43" s="22">
        <v>2</v>
      </c>
      <c r="L43" s="22"/>
      <c r="M43" s="115"/>
      <c r="N43" s="115"/>
    </row>
    <row r="44" spans="1:14" s="77" customFormat="1" ht="18" customHeight="1">
      <c r="A44" s="152"/>
      <c r="B44" s="153"/>
      <c r="C44" s="75" t="s">
        <v>5</v>
      </c>
      <c r="D44" s="22">
        <f>'8A'!D44</f>
        <v>86581</v>
      </c>
      <c r="E44" s="63">
        <f>'8A'!E44</f>
        <v>4052</v>
      </c>
      <c r="F44" s="63">
        <f>'2B'!L44</f>
        <v>16</v>
      </c>
      <c r="G44" s="63">
        <f>'3B'!L43</f>
        <v>521</v>
      </c>
      <c r="H44" s="22"/>
      <c r="I44" s="22">
        <v>69</v>
      </c>
      <c r="J44" s="22">
        <v>12</v>
      </c>
      <c r="K44" s="22">
        <v>4</v>
      </c>
      <c r="L44" s="22"/>
      <c r="M44" s="115"/>
      <c r="N44" s="115"/>
    </row>
    <row r="45" spans="1:14" s="77" customFormat="1" ht="18" customHeight="1">
      <c r="A45" s="152">
        <v>18</v>
      </c>
      <c r="B45" s="153" t="s">
        <v>136</v>
      </c>
      <c r="C45" s="75" t="s">
        <v>25</v>
      </c>
      <c r="D45" s="22">
        <f>'8A'!D45</f>
        <v>17550</v>
      </c>
      <c r="E45" s="63">
        <f>'8A'!E45</f>
        <v>0</v>
      </c>
      <c r="F45" s="63">
        <f>'2B'!L45</f>
        <v>0</v>
      </c>
      <c r="G45" s="63">
        <f>'3B'!L44</f>
        <v>0</v>
      </c>
      <c r="H45" s="22"/>
      <c r="I45" s="22"/>
      <c r="J45" s="22"/>
      <c r="K45" s="22"/>
      <c r="L45" s="22"/>
      <c r="M45" s="115"/>
      <c r="N45" s="115"/>
    </row>
    <row r="46" spans="1:14" s="77" customFormat="1" ht="18" customHeight="1">
      <c r="A46" s="152"/>
      <c r="B46" s="153"/>
      <c r="C46" s="75" t="s">
        <v>5</v>
      </c>
      <c r="D46" s="22">
        <f>'8A'!D46</f>
        <v>49341</v>
      </c>
      <c r="E46" s="63">
        <f>'8A'!E46</f>
        <v>0</v>
      </c>
      <c r="F46" s="63">
        <f>'2B'!L46</f>
        <v>0</v>
      </c>
      <c r="G46" s="63">
        <f>'3B'!L45</f>
        <v>0</v>
      </c>
      <c r="H46" s="22"/>
      <c r="I46" s="22"/>
      <c r="J46" s="22"/>
      <c r="K46" s="22"/>
      <c r="L46" s="22"/>
      <c r="M46" s="115"/>
      <c r="N46" s="115"/>
    </row>
    <row r="47" spans="1:14" s="77" customFormat="1" ht="18" customHeight="1">
      <c r="A47" s="152">
        <v>19</v>
      </c>
      <c r="B47" s="153" t="s">
        <v>137</v>
      </c>
      <c r="C47" s="75" t="s">
        <v>25</v>
      </c>
      <c r="D47" s="22">
        <f>'8A'!D47</f>
        <v>10071</v>
      </c>
      <c r="E47" s="63">
        <f>'8A'!E47</f>
        <v>2554</v>
      </c>
      <c r="F47" s="63">
        <f>'2B'!L47</f>
        <v>0</v>
      </c>
      <c r="G47" s="63">
        <f>'3B'!L46</f>
        <v>0</v>
      </c>
      <c r="H47" s="22"/>
      <c r="I47" s="22"/>
      <c r="J47" s="22"/>
      <c r="K47" s="22"/>
      <c r="L47" s="22"/>
      <c r="M47" s="115"/>
      <c r="N47" s="115"/>
    </row>
    <row r="48" spans="1:14" s="77" customFormat="1" ht="18" customHeight="1">
      <c r="A48" s="152"/>
      <c r="B48" s="153"/>
      <c r="C48" s="75" t="s">
        <v>5</v>
      </c>
      <c r="D48" s="22">
        <f>'8A'!D48</f>
        <v>36227</v>
      </c>
      <c r="E48" s="63">
        <f>'8A'!E48</f>
        <v>10152</v>
      </c>
      <c r="F48" s="63">
        <f>'2B'!L48</f>
        <v>0</v>
      </c>
      <c r="G48" s="63">
        <f>'3B'!L47</f>
        <v>0</v>
      </c>
      <c r="H48" s="22"/>
      <c r="I48" s="22"/>
      <c r="J48" s="22"/>
      <c r="K48" s="22"/>
      <c r="L48" s="22"/>
      <c r="M48" s="115"/>
      <c r="N48" s="115"/>
    </row>
    <row r="49" spans="1:16" s="77" customFormat="1" ht="18" customHeight="1">
      <c r="A49" s="152">
        <v>20</v>
      </c>
      <c r="B49" s="153" t="s">
        <v>138</v>
      </c>
      <c r="C49" s="75" t="s">
        <v>25</v>
      </c>
      <c r="D49" s="22">
        <f>'8A'!D49</f>
        <v>18661</v>
      </c>
      <c r="E49" s="63">
        <f>'8A'!E49</f>
        <v>3</v>
      </c>
      <c r="F49" s="63">
        <f>'2B'!L49</f>
        <v>14</v>
      </c>
      <c r="G49" s="63">
        <f>'3B'!L48</f>
        <v>184</v>
      </c>
      <c r="H49" s="22">
        <v>0</v>
      </c>
      <c r="I49" s="22">
        <v>3</v>
      </c>
      <c r="J49" s="22">
        <v>14</v>
      </c>
      <c r="K49" s="22">
        <v>0</v>
      </c>
      <c r="L49" s="22">
        <v>0</v>
      </c>
      <c r="M49" s="22">
        <v>0</v>
      </c>
      <c r="N49" s="22">
        <v>0</v>
      </c>
    </row>
    <row r="50" spans="1:16" s="77" customFormat="1" ht="18" customHeight="1">
      <c r="A50" s="152"/>
      <c r="B50" s="153"/>
      <c r="C50" s="75" t="s">
        <v>5</v>
      </c>
      <c r="D50" s="22">
        <f>'8A'!D50</f>
        <v>80086</v>
      </c>
      <c r="E50" s="63">
        <f>'8A'!E50</f>
        <v>11</v>
      </c>
      <c r="F50" s="63">
        <f>'2B'!L50</f>
        <v>67</v>
      </c>
      <c r="G50" s="63">
        <f>'3B'!L49</f>
        <v>779</v>
      </c>
      <c r="H50" s="22">
        <v>0</v>
      </c>
      <c r="I50" s="22">
        <v>11</v>
      </c>
      <c r="J50" s="22">
        <v>67</v>
      </c>
      <c r="K50" s="22">
        <v>0</v>
      </c>
      <c r="L50" s="22">
        <v>0</v>
      </c>
      <c r="M50" s="115">
        <v>0</v>
      </c>
      <c r="N50" s="115">
        <v>0</v>
      </c>
    </row>
    <row r="51" spans="1:16" s="77" customFormat="1" ht="18" customHeight="1">
      <c r="A51" s="152">
        <v>21</v>
      </c>
      <c r="B51" s="153" t="s">
        <v>139</v>
      </c>
      <c r="C51" s="75" t="s">
        <v>25</v>
      </c>
      <c r="D51" s="22">
        <f>'8A'!D51</f>
        <v>3559</v>
      </c>
      <c r="E51" s="63">
        <f>'8A'!E51</f>
        <v>881</v>
      </c>
      <c r="F51" s="63">
        <f>'2B'!L51</f>
        <v>0</v>
      </c>
      <c r="G51" s="63">
        <f>'3B'!L50</f>
        <v>0</v>
      </c>
      <c r="H51" s="22"/>
      <c r="I51" s="22"/>
      <c r="J51" s="22"/>
      <c r="K51" s="22"/>
      <c r="L51" s="22"/>
      <c r="M51" s="115"/>
      <c r="N51" s="115"/>
    </row>
    <row r="52" spans="1:16" s="77" customFormat="1" ht="18" customHeight="1">
      <c r="A52" s="152"/>
      <c r="B52" s="153"/>
      <c r="C52" s="75" t="s">
        <v>5</v>
      </c>
      <c r="D52" s="22">
        <f>'8A'!D52</f>
        <v>13230</v>
      </c>
      <c r="E52" s="63">
        <f>'8A'!E52</f>
        <v>3283</v>
      </c>
      <c r="F52" s="63">
        <f>'2B'!L52</f>
        <v>0</v>
      </c>
      <c r="G52" s="63">
        <f>'3B'!L51</f>
        <v>0</v>
      </c>
      <c r="H52" s="22"/>
      <c r="I52" s="22"/>
      <c r="J52" s="22"/>
      <c r="K52" s="22"/>
      <c r="L52" s="22"/>
      <c r="M52" s="115"/>
      <c r="N52" s="115"/>
    </row>
    <row r="53" spans="1:16" s="77" customFormat="1" ht="18" customHeight="1">
      <c r="A53" s="152">
        <v>22</v>
      </c>
      <c r="B53" s="153" t="s">
        <v>140</v>
      </c>
      <c r="C53" s="75" t="s">
        <v>25</v>
      </c>
      <c r="D53" s="22">
        <f>'8A'!D53</f>
        <v>13526</v>
      </c>
      <c r="E53" s="63">
        <f>'8A'!E53</f>
        <v>543</v>
      </c>
      <c r="F53" s="63">
        <f>'2B'!L53</f>
        <v>12</v>
      </c>
      <c r="G53" s="63">
        <f>'3B'!L52</f>
        <v>162</v>
      </c>
      <c r="H53" s="22">
        <v>2</v>
      </c>
      <c r="I53" s="22">
        <v>7</v>
      </c>
      <c r="J53" s="22">
        <v>1</v>
      </c>
      <c r="K53" s="22">
        <v>11</v>
      </c>
      <c r="L53" s="22">
        <v>0</v>
      </c>
      <c r="M53" s="115">
        <v>0</v>
      </c>
      <c r="N53" s="115">
        <v>0</v>
      </c>
    </row>
    <row r="54" spans="1:16" s="77" customFormat="1" ht="18" customHeight="1">
      <c r="A54" s="152"/>
      <c r="B54" s="153"/>
      <c r="C54" s="75" t="s">
        <v>5</v>
      </c>
      <c r="D54" s="22">
        <f>'8A'!D54</f>
        <v>60910</v>
      </c>
      <c r="E54" s="63" t="str">
        <f>'8A'!E54</f>
        <v>2.370</v>
      </c>
      <c r="F54" s="63">
        <f>'2B'!L54</f>
        <v>12</v>
      </c>
      <c r="G54" s="63">
        <f>'3B'!L53</f>
        <v>162</v>
      </c>
      <c r="H54" s="22">
        <v>2</v>
      </c>
      <c r="I54" s="22">
        <v>7</v>
      </c>
      <c r="J54" s="22">
        <v>1</v>
      </c>
      <c r="K54" s="22">
        <v>11</v>
      </c>
      <c r="L54" s="22">
        <v>0</v>
      </c>
      <c r="M54" s="115">
        <v>0</v>
      </c>
      <c r="N54" s="115">
        <v>0</v>
      </c>
    </row>
    <row r="55" spans="1:16" s="77" customFormat="1" ht="18" customHeight="1">
      <c r="A55" s="152">
        <v>23</v>
      </c>
      <c r="B55" s="153" t="s">
        <v>141</v>
      </c>
      <c r="C55" s="75" t="s">
        <v>25</v>
      </c>
      <c r="D55" s="22">
        <f>'8A'!D55</f>
        <v>7537</v>
      </c>
      <c r="E55" s="63">
        <f>'8A'!E55</f>
        <v>1291</v>
      </c>
      <c r="F55" s="63">
        <f>'2B'!L55</f>
        <v>6</v>
      </c>
      <c r="G55" s="63">
        <f>'3B'!L54</f>
        <v>84</v>
      </c>
      <c r="H55" s="22">
        <v>0</v>
      </c>
      <c r="I55" s="22">
        <v>16</v>
      </c>
      <c r="J55" s="22">
        <v>6</v>
      </c>
      <c r="K55" s="22">
        <v>0</v>
      </c>
      <c r="L55" s="22">
        <v>0</v>
      </c>
      <c r="M55" s="115">
        <v>0</v>
      </c>
      <c r="N55" s="115">
        <v>0</v>
      </c>
    </row>
    <row r="56" spans="1:16" s="77" customFormat="1" ht="18" customHeight="1">
      <c r="A56" s="152"/>
      <c r="B56" s="153"/>
      <c r="C56" s="75" t="s">
        <v>5</v>
      </c>
      <c r="D56" s="22">
        <f>'8A'!D56</f>
        <v>26918</v>
      </c>
      <c r="E56" s="63">
        <f>'8A'!E56</f>
        <v>5154</v>
      </c>
      <c r="F56" s="63">
        <f>'2B'!L56</f>
        <v>23</v>
      </c>
      <c r="G56" s="63">
        <f>'3B'!L55</f>
        <v>351</v>
      </c>
      <c r="H56" s="22">
        <v>0</v>
      </c>
      <c r="I56" s="22">
        <v>101</v>
      </c>
      <c r="J56" s="22">
        <v>23</v>
      </c>
      <c r="K56" s="22">
        <v>0</v>
      </c>
      <c r="L56" s="22">
        <v>0</v>
      </c>
      <c r="M56" s="22">
        <v>0</v>
      </c>
      <c r="N56" s="22">
        <v>0</v>
      </c>
    </row>
    <row r="57" spans="1:16" s="77" customFormat="1" ht="18" customHeight="1">
      <c r="A57" s="152">
        <v>24</v>
      </c>
      <c r="B57" s="153" t="s">
        <v>142</v>
      </c>
      <c r="C57" s="75" t="s">
        <v>25</v>
      </c>
      <c r="D57" s="22">
        <f>'8A'!D57</f>
        <v>7028</v>
      </c>
      <c r="E57" s="63">
        <f>'8A'!E57</f>
        <v>519</v>
      </c>
      <c r="F57" s="63">
        <f>'2B'!L57</f>
        <v>0</v>
      </c>
      <c r="G57" s="63">
        <f>'3B'!L56</f>
        <v>0</v>
      </c>
      <c r="H57" s="22"/>
      <c r="I57" s="22"/>
      <c r="J57" s="22"/>
      <c r="K57" s="22"/>
      <c r="L57" s="22"/>
      <c r="M57" s="22"/>
      <c r="N57" s="22"/>
    </row>
    <row r="58" spans="1:16" s="77" customFormat="1" ht="18" customHeight="1">
      <c r="A58" s="152"/>
      <c r="B58" s="153"/>
      <c r="C58" s="75" t="s">
        <v>5</v>
      </c>
      <c r="D58" s="22">
        <f>'8A'!D58</f>
        <v>28107</v>
      </c>
      <c r="E58" s="63">
        <f>'8A'!E58</f>
        <v>2351</v>
      </c>
      <c r="F58" s="63">
        <f>'2B'!L58</f>
        <v>0</v>
      </c>
      <c r="G58" s="63">
        <f>'3B'!L57</f>
        <v>0</v>
      </c>
      <c r="H58" s="22"/>
      <c r="I58" s="22"/>
      <c r="J58" s="22"/>
      <c r="K58" s="22"/>
      <c r="L58" s="22"/>
      <c r="M58" s="22"/>
      <c r="N58" s="22"/>
      <c r="O58" s="77" t="s">
        <v>111</v>
      </c>
      <c r="P58" s="77" t="s">
        <v>112</v>
      </c>
    </row>
    <row r="59" spans="1:16" s="77" customFormat="1" ht="18" customHeight="1">
      <c r="A59" s="152">
        <v>25</v>
      </c>
      <c r="B59" s="153" t="s">
        <v>143</v>
      </c>
      <c r="C59" s="75" t="s">
        <v>25</v>
      </c>
      <c r="D59" s="22">
        <f>'8A'!D59</f>
        <v>11523</v>
      </c>
      <c r="E59" s="63">
        <f>'8A'!E59</f>
        <v>109</v>
      </c>
      <c r="F59" s="63">
        <f>'2B'!L59</f>
        <v>6</v>
      </c>
      <c r="G59" s="63">
        <f>'3B'!L58</f>
        <v>24</v>
      </c>
      <c r="H59" s="22">
        <v>0</v>
      </c>
      <c r="I59" s="22">
        <v>0</v>
      </c>
      <c r="J59" s="22">
        <v>6</v>
      </c>
      <c r="K59" s="22">
        <v>0</v>
      </c>
      <c r="L59" s="22">
        <v>0</v>
      </c>
      <c r="M59" s="22">
        <v>0</v>
      </c>
      <c r="N59" s="22">
        <v>0</v>
      </c>
      <c r="O59" s="119" t="b">
        <f>EXACT(I59,'9B'!L31)</f>
        <v>1</v>
      </c>
      <c r="P59" s="119" t="b">
        <f>EXACT(H59,'9B'!D31)</f>
        <v>1</v>
      </c>
    </row>
    <row r="60" spans="1:16" s="77" customFormat="1" ht="18" customHeight="1">
      <c r="A60" s="152"/>
      <c r="B60" s="153"/>
      <c r="C60" s="75" t="s">
        <v>5</v>
      </c>
      <c r="D60" s="22">
        <f>'8A'!D60</f>
        <v>43792</v>
      </c>
      <c r="E60" s="63">
        <f>'8A'!E60</f>
        <v>455</v>
      </c>
      <c r="F60" s="63">
        <f>'2B'!L60</f>
        <v>31</v>
      </c>
      <c r="G60" s="63">
        <f>'3B'!L59</f>
        <v>77</v>
      </c>
      <c r="H60" s="22">
        <v>0</v>
      </c>
      <c r="I60" s="22">
        <v>0</v>
      </c>
      <c r="J60" s="22">
        <v>31</v>
      </c>
      <c r="K60" s="22">
        <v>0</v>
      </c>
      <c r="L60" s="22">
        <v>0</v>
      </c>
      <c r="M60" s="22">
        <v>0</v>
      </c>
      <c r="N60" s="22">
        <v>0</v>
      </c>
      <c r="O60" s="106"/>
      <c r="P60" s="106"/>
    </row>
    <row r="61" spans="1:16" s="77" customFormat="1" ht="18" customHeight="1">
      <c r="A61" s="152">
        <v>26</v>
      </c>
      <c r="B61" s="153" t="s">
        <v>144</v>
      </c>
      <c r="C61" s="75" t="s">
        <v>25</v>
      </c>
      <c r="D61" s="22">
        <f>'8A'!D61</f>
        <v>28730</v>
      </c>
      <c r="E61" s="63">
        <f>'8A'!E61</f>
        <v>63</v>
      </c>
      <c r="F61" s="63">
        <f>'2B'!L61</f>
        <v>9</v>
      </c>
      <c r="G61" s="63">
        <f>'3B'!L60</f>
        <v>12</v>
      </c>
      <c r="H61" s="22">
        <v>0</v>
      </c>
      <c r="I61" s="22">
        <v>3</v>
      </c>
      <c r="J61" s="22">
        <v>2</v>
      </c>
      <c r="K61" s="22">
        <v>7</v>
      </c>
      <c r="L61" s="22">
        <v>9</v>
      </c>
      <c r="M61" s="22">
        <v>0</v>
      </c>
      <c r="N61" s="22">
        <v>0</v>
      </c>
      <c r="O61" s="119" t="b">
        <f>EXACT(I61,'9B'!L32)</f>
        <v>1</v>
      </c>
      <c r="P61" s="119" t="b">
        <f>EXACT(H61,'9B'!D32)</f>
        <v>1</v>
      </c>
    </row>
    <row r="62" spans="1:16" s="77" customFormat="1" ht="18" customHeight="1">
      <c r="A62" s="152"/>
      <c r="B62" s="153"/>
      <c r="C62" s="75" t="s">
        <v>5</v>
      </c>
      <c r="D62" s="22">
        <f>'8A'!D62</f>
        <v>96026</v>
      </c>
      <c r="E62" s="63">
        <f>'8A'!E62</f>
        <v>225</v>
      </c>
      <c r="F62" s="63">
        <f>'2B'!L62</f>
        <v>32</v>
      </c>
      <c r="G62" s="63">
        <f>'3B'!L61</f>
        <v>27</v>
      </c>
      <c r="H62" s="22">
        <v>0</v>
      </c>
      <c r="I62" s="22">
        <v>6</v>
      </c>
      <c r="J62" s="22">
        <v>14</v>
      </c>
      <c r="K62" s="22">
        <v>18</v>
      </c>
      <c r="L62" s="22">
        <v>21</v>
      </c>
      <c r="M62" s="22">
        <v>0</v>
      </c>
      <c r="N62" s="22">
        <v>0</v>
      </c>
      <c r="O62" s="106"/>
      <c r="P62" s="106"/>
    </row>
    <row r="63" spans="1:16" s="77" customFormat="1" ht="18" customHeight="1">
      <c r="A63" s="152">
        <v>27</v>
      </c>
      <c r="B63" s="153" t="s">
        <v>145</v>
      </c>
      <c r="C63" s="75" t="s">
        <v>25</v>
      </c>
      <c r="D63" s="22">
        <f>'8A'!D63</f>
        <v>6792</v>
      </c>
      <c r="E63" s="63">
        <f>'8A'!E63</f>
        <v>1245</v>
      </c>
      <c r="F63" s="63">
        <f>'2B'!L63</f>
        <v>0</v>
      </c>
      <c r="G63" s="63">
        <f>'3B'!L62</f>
        <v>0</v>
      </c>
      <c r="H63" s="22"/>
      <c r="I63" s="22"/>
      <c r="J63" s="22"/>
      <c r="K63" s="22"/>
      <c r="L63" s="22"/>
      <c r="M63" s="22"/>
      <c r="N63" s="22"/>
      <c r="O63" s="119" t="b">
        <f>EXACT(I63,'9B'!L33)</f>
        <v>0</v>
      </c>
      <c r="P63" s="119" t="b">
        <f>EXACT(H63,'9B'!D33)</f>
        <v>0</v>
      </c>
    </row>
    <row r="64" spans="1:16" s="77" customFormat="1" ht="18" customHeight="1">
      <c r="A64" s="152"/>
      <c r="B64" s="153"/>
      <c r="C64" s="75" t="s">
        <v>5</v>
      </c>
      <c r="D64" s="22">
        <f>'8A'!D64</f>
        <v>26933</v>
      </c>
      <c r="E64" s="63">
        <f>'8A'!E64</f>
        <v>5331</v>
      </c>
      <c r="F64" s="63">
        <f>'2B'!L64</f>
        <v>0</v>
      </c>
      <c r="G64" s="63">
        <f>'3B'!L63</f>
        <v>0</v>
      </c>
      <c r="H64" s="22"/>
      <c r="I64" s="22"/>
      <c r="J64" s="22"/>
      <c r="K64" s="22"/>
      <c r="L64" s="22"/>
      <c r="M64" s="22"/>
      <c r="N64" s="22"/>
      <c r="O64" s="106"/>
      <c r="P64" s="106"/>
    </row>
    <row r="65" spans="1:16" s="77" customFormat="1" ht="18" customHeight="1">
      <c r="A65" s="152">
        <v>28</v>
      </c>
      <c r="B65" s="153" t="s">
        <v>146</v>
      </c>
      <c r="C65" s="75" t="s">
        <v>25</v>
      </c>
      <c r="D65" s="22">
        <f>'8A'!D65</f>
        <v>8255</v>
      </c>
      <c r="E65" s="63">
        <f>'8A'!E65</f>
        <v>355</v>
      </c>
      <c r="F65" s="63">
        <f>'2B'!L65</f>
        <v>0</v>
      </c>
      <c r="G65" s="63">
        <f>'3B'!L64</f>
        <v>0</v>
      </c>
      <c r="H65" s="22"/>
      <c r="I65" s="22"/>
      <c r="J65" s="22"/>
      <c r="K65" s="22"/>
      <c r="L65" s="22"/>
      <c r="M65" s="22"/>
      <c r="N65" s="22"/>
      <c r="O65" s="119" t="b">
        <f>EXACT(I65,'9B'!L34)</f>
        <v>0</v>
      </c>
      <c r="P65" s="119" t="b">
        <f>EXACT(H65,'9B'!D34)</f>
        <v>0</v>
      </c>
    </row>
    <row r="66" spans="1:16" s="77" customFormat="1" ht="18" customHeight="1">
      <c r="A66" s="152"/>
      <c r="B66" s="153"/>
      <c r="C66" s="75" t="s">
        <v>5</v>
      </c>
      <c r="D66" s="22">
        <f>'8A'!D66</f>
        <v>32299</v>
      </c>
      <c r="E66" s="63">
        <f>'8A'!E66</f>
        <v>1231</v>
      </c>
      <c r="F66" s="63">
        <f>'2B'!L66</f>
        <v>0</v>
      </c>
      <c r="G66" s="63">
        <f>'3B'!L65</f>
        <v>0</v>
      </c>
      <c r="H66" s="22"/>
      <c r="I66" s="22"/>
      <c r="J66" s="22"/>
      <c r="K66" s="22"/>
      <c r="L66" s="22"/>
      <c r="M66" s="22"/>
      <c r="N66" s="22"/>
      <c r="O66" s="106"/>
      <c r="P66" s="106"/>
    </row>
    <row r="67" spans="1:16" s="77" customFormat="1" ht="18" customHeight="1">
      <c r="A67" s="152">
        <v>29</v>
      </c>
      <c r="B67" s="153" t="s">
        <v>147</v>
      </c>
      <c r="C67" s="75" t="s">
        <v>25</v>
      </c>
      <c r="D67" s="22">
        <f>'8A'!D67</f>
        <v>6936</v>
      </c>
      <c r="E67" s="63">
        <f>'8A'!E67</f>
        <v>1145</v>
      </c>
      <c r="F67" s="63">
        <f>'2B'!L67</f>
        <v>0</v>
      </c>
      <c r="G67" s="63">
        <f>'3B'!L66</f>
        <v>0</v>
      </c>
      <c r="H67" s="22"/>
      <c r="I67" s="22"/>
      <c r="J67" s="22"/>
      <c r="K67" s="22"/>
      <c r="L67" s="22"/>
      <c r="M67" s="22"/>
      <c r="N67" s="22"/>
      <c r="O67" s="119" t="b">
        <f>EXACT(I67,'9B'!L35)</f>
        <v>0</v>
      </c>
      <c r="P67" s="119" t="b">
        <f>EXACT(H67,'9B'!D35)</f>
        <v>0</v>
      </c>
    </row>
    <row r="68" spans="1:16" s="77" customFormat="1" ht="18" customHeight="1">
      <c r="A68" s="152"/>
      <c r="B68" s="153"/>
      <c r="C68" s="75" t="s">
        <v>5</v>
      </c>
      <c r="D68" s="22">
        <f>'8A'!D68</f>
        <v>26694</v>
      </c>
      <c r="E68" s="63">
        <f>'8A'!E68</f>
        <v>4817</v>
      </c>
      <c r="F68" s="63">
        <f>'2B'!L68</f>
        <v>0</v>
      </c>
      <c r="G68" s="63">
        <f>'3B'!L67</f>
        <v>0</v>
      </c>
      <c r="H68" s="22"/>
      <c r="I68" s="22"/>
      <c r="J68" s="22"/>
      <c r="K68" s="22"/>
      <c r="L68" s="22"/>
      <c r="M68" s="22"/>
      <c r="N68" s="22"/>
      <c r="O68" s="106"/>
      <c r="P68" s="106"/>
    </row>
    <row r="69" spans="1:16" s="77" customFormat="1" ht="18" customHeight="1">
      <c r="A69" s="152">
        <v>30</v>
      </c>
      <c r="B69" s="153" t="s">
        <v>148</v>
      </c>
      <c r="C69" s="75" t="s">
        <v>25</v>
      </c>
      <c r="D69" s="22">
        <f>'8A'!D69</f>
        <v>5861</v>
      </c>
      <c r="E69" s="63">
        <f>'8A'!E69</f>
        <v>0</v>
      </c>
      <c r="F69" s="63">
        <f>'2B'!L69</f>
        <v>0</v>
      </c>
      <c r="G69" s="63">
        <f>'3B'!L68</f>
        <v>0</v>
      </c>
      <c r="H69" s="22"/>
      <c r="I69" s="22"/>
      <c r="J69" s="22"/>
      <c r="K69" s="22"/>
      <c r="L69" s="22"/>
      <c r="M69" s="22"/>
      <c r="N69" s="22"/>
      <c r="O69" s="119" t="b">
        <f>EXACT(I69,'9B'!L36)</f>
        <v>0</v>
      </c>
      <c r="P69" s="119" t="b">
        <f>EXACT(H69,'9B'!D36)</f>
        <v>0</v>
      </c>
    </row>
    <row r="70" spans="1:16" s="77" customFormat="1" ht="18" customHeight="1">
      <c r="A70" s="152"/>
      <c r="B70" s="153"/>
      <c r="C70" s="75" t="s">
        <v>5</v>
      </c>
      <c r="D70" s="22">
        <f>'8A'!D70</f>
        <v>23995</v>
      </c>
      <c r="E70" s="63">
        <f>'8A'!E70</f>
        <v>0</v>
      </c>
      <c r="F70" s="63">
        <f>'2B'!L70</f>
        <v>0</v>
      </c>
      <c r="G70" s="63">
        <f>'3B'!L69</f>
        <v>0</v>
      </c>
      <c r="H70" s="22"/>
      <c r="I70" s="22"/>
      <c r="J70" s="22"/>
      <c r="K70" s="22"/>
      <c r="L70" s="22"/>
      <c r="M70" s="22"/>
      <c r="N70" s="22"/>
      <c r="O70" s="106"/>
      <c r="P70" s="106"/>
    </row>
    <row r="71" spans="1:16" s="77" customFormat="1" ht="18" customHeight="1">
      <c r="A71" s="152">
        <v>31</v>
      </c>
      <c r="B71" s="153" t="s">
        <v>149</v>
      </c>
      <c r="C71" s="75" t="s">
        <v>25</v>
      </c>
      <c r="D71" s="22">
        <f>'8A'!D71</f>
        <v>3941</v>
      </c>
      <c r="E71" s="63">
        <f>'8A'!E71</f>
        <v>1341</v>
      </c>
      <c r="F71" s="63">
        <f>'2B'!L71</f>
        <v>0</v>
      </c>
      <c r="G71" s="63">
        <f>'3B'!L70</f>
        <v>0</v>
      </c>
      <c r="H71" s="22"/>
      <c r="I71" s="22"/>
      <c r="J71" s="22"/>
      <c r="K71" s="22"/>
      <c r="L71" s="22"/>
      <c r="M71" s="22"/>
      <c r="N71" s="22"/>
      <c r="O71" s="119" t="b">
        <f>EXACT(I71,'9B'!L37)</f>
        <v>0</v>
      </c>
      <c r="P71" s="119" t="b">
        <f>EXACT(H71,'9B'!D37)</f>
        <v>0</v>
      </c>
    </row>
    <row r="72" spans="1:16" s="77" customFormat="1" ht="18" customHeight="1">
      <c r="A72" s="152"/>
      <c r="B72" s="153"/>
      <c r="C72" s="75" t="s">
        <v>5</v>
      </c>
      <c r="D72" s="22">
        <f>'8A'!D72</f>
        <v>15539</v>
      </c>
      <c r="E72" s="63">
        <f>'8A'!E72</f>
        <v>5516</v>
      </c>
      <c r="F72" s="63">
        <f>'2B'!L72</f>
        <v>0</v>
      </c>
      <c r="G72" s="63">
        <f>'3B'!L71</f>
        <v>0</v>
      </c>
      <c r="H72" s="22"/>
      <c r="I72" s="22"/>
      <c r="J72" s="22"/>
      <c r="K72" s="22"/>
      <c r="L72" s="22"/>
      <c r="M72" s="22"/>
      <c r="N72" s="22"/>
      <c r="O72" s="106"/>
      <c r="P72" s="106"/>
    </row>
    <row r="73" spans="1:16" s="77" customFormat="1" ht="18" customHeight="1">
      <c r="A73" s="152">
        <v>32</v>
      </c>
      <c r="B73" s="153" t="s">
        <v>150</v>
      </c>
      <c r="C73" s="75" t="s">
        <v>25</v>
      </c>
      <c r="D73" s="22">
        <f>'8A'!D73</f>
        <v>2515</v>
      </c>
      <c r="E73" s="63">
        <f>'8A'!E73</f>
        <v>770</v>
      </c>
      <c r="F73" s="63">
        <f>'2B'!L73</f>
        <v>0</v>
      </c>
      <c r="G73" s="63">
        <f>'3B'!L72</f>
        <v>0</v>
      </c>
      <c r="H73" s="22"/>
      <c r="I73" s="22"/>
      <c r="J73" s="22"/>
      <c r="K73" s="22"/>
      <c r="L73" s="22"/>
      <c r="M73" s="22"/>
      <c r="N73" s="22"/>
      <c r="O73" s="119" t="b">
        <f>EXACT(I73,'9B'!L38)</f>
        <v>0</v>
      </c>
      <c r="P73" s="119" t="b">
        <f>EXACT(H73,'9B'!D38)</f>
        <v>0</v>
      </c>
    </row>
    <row r="74" spans="1:16" s="77" customFormat="1" ht="18" customHeight="1">
      <c r="A74" s="152"/>
      <c r="B74" s="153"/>
      <c r="C74" s="75" t="s">
        <v>5</v>
      </c>
      <c r="D74" s="22">
        <f>'8A'!D74</f>
        <v>10541</v>
      </c>
      <c r="E74" s="63">
        <f>'8A'!E74</f>
        <v>3645</v>
      </c>
      <c r="F74" s="63">
        <f>'2B'!L74</f>
        <v>0</v>
      </c>
      <c r="G74" s="63">
        <f>'3B'!L73</f>
        <v>0</v>
      </c>
      <c r="H74" s="22"/>
      <c r="I74" s="22"/>
      <c r="J74" s="22"/>
      <c r="K74" s="22"/>
      <c r="L74" s="22"/>
      <c r="M74" s="22"/>
      <c r="N74" s="22"/>
      <c r="O74" s="106"/>
      <c r="P74" s="106"/>
    </row>
    <row r="75" spans="1:16" s="77" customFormat="1" ht="18" customHeight="1">
      <c r="A75" s="152">
        <v>33</v>
      </c>
      <c r="B75" s="153" t="s">
        <v>151</v>
      </c>
      <c r="C75" s="75" t="s">
        <v>25</v>
      </c>
      <c r="D75" s="22">
        <f>'8A'!D75</f>
        <v>4210</v>
      </c>
      <c r="E75" s="63">
        <f>'8A'!E75</f>
        <v>0</v>
      </c>
      <c r="F75" s="63">
        <f>'2B'!L75</f>
        <v>0</v>
      </c>
      <c r="G75" s="63">
        <f>'3B'!L74</f>
        <v>0</v>
      </c>
      <c r="H75" s="22"/>
      <c r="I75" s="22"/>
      <c r="J75" s="22"/>
      <c r="K75" s="22"/>
      <c r="L75" s="22"/>
      <c r="M75" s="22"/>
      <c r="N75" s="22"/>
      <c r="O75" s="119" t="b">
        <f>EXACT(I75,'9B'!L39)</f>
        <v>0</v>
      </c>
      <c r="P75" s="119" t="b">
        <f>EXACT(H75,'9B'!D39)</f>
        <v>0</v>
      </c>
    </row>
    <row r="76" spans="1:16" s="77" customFormat="1" ht="18" customHeight="1">
      <c r="A76" s="152"/>
      <c r="B76" s="153"/>
      <c r="C76" s="75" t="s">
        <v>5</v>
      </c>
      <c r="D76" s="22">
        <f>'8A'!D76</f>
        <v>17327</v>
      </c>
      <c r="E76" s="63">
        <f>'8A'!E76</f>
        <v>0</v>
      </c>
      <c r="F76" s="63">
        <f>'2B'!L76</f>
        <v>0</v>
      </c>
      <c r="G76" s="63">
        <f>'3B'!L75</f>
        <v>0</v>
      </c>
      <c r="H76" s="22"/>
      <c r="I76" s="22"/>
      <c r="J76" s="22"/>
      <c r="K76" s="22"/>
      <c r="L76" s="22"/>
      <c r="M76" s="22"/>
      <c r="N76" s="22"/>
      <c r="O76" s="106"/>
      <c r="P76" s="106"/>
    </row>
    <row r="77" spans="1:16" s="77" customFormat="1" ht="18" customHeight="1">
      <c r="A77" s="152">
        <v>34</v>
      </c>
      <c r="B77" s="153" t="s">
        <v>152</v>
      </c>
      <c r="C77" s="75" t="s">
        <v>25</v>
      </c>
      <c r="D77" s="22">
        <f>'8A'!D77</f>
        <v>3666</v>
      </c>
      <c r="E77" s="63">
        <f>'8A'!E77</f>
        <v>265</v>
      </c>
      <c r="F77" s="63">
        <f>'2B'!L77</f>
        <v>0</v>
      </c>
      <c r="G77" s="63">
        <f>'3B'!L76</f>
        <v>164</v>
      </c>
      <c r="H77" s="22"/>
      <c r="I77" s="22"/>
      <c r="J77" s="22"/>
      <c r="K77" s="22"/>
      <c r="L77" s="22"/>
      <c r="M77" s="22"/>
      <c r="N77" s="22"/>
      <c r="O77" s="119" t="b">
        <f>EXACT(I77,'9B'!L40)</f>
        <v>0</v>
      </c>
      <c r="P77" s="119" t="b">
        <f>EXACT(H77,'9B'!D40)</f>
        <v>0</v>
      </c>
    </row>
    <row r="78" spans="1:16" s="77" customFormat="1" ht="18" customHeight="1">
      <c r="A78" s="152"/>
      <c r="B78" s="153"/>
      <c r="C78" s="75" t="s">
        <v>5</v>
      </c>
      <c r="D78" s="22">
        <f>'8A'!D78</f>
        <v>16192</v>
      </c>
      <c r="E78" s="63">
        <f>'8A'!E78</f>
        <v>1175</v>
      </c>
      <c r="F78" s="63">
        <f>'2B'!L78</f>
        <v>0</v>
      </c>
      <c r="G78" s="63">
        <f>'3B'!L77</f>
        <v>722</v>
      </c>
      <c r="H78" s="22"/>
      <c r="I78" s="22"/>
      <c r="J78" s="22"/>
      <c r="K78" s="22"/>
      <c r="L78" s="22"/>
      <c r="M78" s="22"/>
      <c r="N78" s="22"/>
      <c r="O78" s="106"/>
      <c r="P78" s="106"/>
    </row>
    <row r="79" spans="1:16" s="77" customFormat="1" ht="18" customHeight="1">
      <c r="A79" s="152">
        <v>35</v>
      </c>
      <c r="B79" s="153" t="s">
        <v>153</v>
      </c>
      <c r="C79" s="75" t="s">
        <v>25</v>
      </c>
      <c r="D79" s="22">
        <f>'8A'!D79</f>
        <v>8263</v>
      </c>
      <c r="E79" s="63">
        <f>'8A'!E79</f>
        <v>1553</v>
      </c>
      <c r="F79" s="63">
        <f>'2B'!L79</f>
        <v>0</v>
      </c>
      <c r="G79" s="63">
        <f>'3B'!L78</f>
        <v>0</v>
      </c>
      <c r="H79" s="22"/>
      <c r="I79" s="22"/>
      <c r="J79" s="22"/>
      <c r="K79" s="22"/>
      <c r="L79" s="22"/>
      <c r="M79" s="22"/>
      <c r="N79" s="22"/>
      <c r="O79" s="119" t="b">
        <f>EXACT(I79,'9B'!L41)</f>
        <v>0</v>
      </c>
      <c r="P79" s="119" t="b">
        <f>EXACT(H79,'9B'!D41)</f>
        <v>0</v>
      </c>
    </row>
    <row r="80" spans="1:16" s="77" customFormat="1" ht="18" customHeight="1">
      <c r="A80" s="152"/>
      <c r="B80" s="153"/>
      <c r="C80" s="75" t="s">
        <v>5</v>
      </c>
      <c r="D80" s="22">
        <f>'8A'!D80</f>
        <v>34554</v>
      </c>
      <c r="E80" s="63">
        <f>'8A'!E80</f>
        <v>7329</v>
      </c>
      <c r="F80" s="63">
        <f>'2B'!L80</f>
        <v>0</v>
      </c>
      <c r="G80" s="63">
        <f>'3B'!L79</f>
        <v>0</v>
      </c>
      <c r="H80" s="22"/>
      <c r="I80" s="22"/>
      <c r="J80" s="22"/>
      <c r="K80" s="22"/>
      <c r="L80" s="22"/>
      <c r="M80" s="22"/>
      <c r="N80" s="22"/>
    </row>
    <row r="81" spans="1:14" s="120" customFormat="1" ht="18" customHeight="1">
      <c r="A81" s="152">
        <v>36</v>
      </c>
      <c r="B81" s="153" t="s">
        <v>154</v>
      </c>
      <c r="C81" s="75" t="s">
        <v>25</v>
      </c>
      <c r="D81" s="22">
        <f>'8A'!D81</f>
        <v>7560</v>
      </c>
      <c r="E81" s="63">
        <f>'8A'!E81</f>
        <v>973</v>
      </c>
      <c r="F81" s="63">
        <f>'2B'!L81</f>
        <v>0</v>
      </c>
      <c r="G81" s="63">
        <f>'3B'!L80</f>
        <v>0</v>
      </c>
      <c r="H81" s="22">
        <v>0</v>
      </c>
      <c r="I81" s="22">
        <v>2</v>
      </c>
      <c r="J81" s="22">
        <v>0</v>
      </c>
      <c r="K81" s="22">
        <v>0</v>
      </c>
      <c r="L81" s="22">
        <v>11</v>
      </c>
      <c r="M81" s="22">
        <v>0</v>
      </c>
      <c r="N81" s="22">
        <v>0</v>
      </c>
    </row>
    <row r="82" spans="1:14" s="120" customFormat="1" ht="18" customHeight="1">
      <c r="A82" s="152"/>
      <c r="B82" s="153"/>
      <c r="C82" s="75" t="s">
        <v>5</v>
      </c>
      <c r="D82" s="22">
        <f>'8A'!D82</f>
        <v>23919</v>
      </c>
      <c r="E82" s="63">
        <f>'8A'!E82</f>
        <v>4186</v>
      </c>
      <c r="F82" s="63">
        <f>'2B'!L82</f>
        <v>0</v>
      </c>
      <c r="G82" s="63">
        <f>'3B'!L81</f>
        <v>0</v>
      </c>
      <c r="H82" s="22">
        <v>0</v>
      </c>
      <c r="I82" s="22">
        <v>10</v>
      </c>
      <c r="J82" s="22">
        <v>0</v>
      </c>
      <c r="K82" s="22">
        <v>0</v>
      </c>
      <c r="L82" s="22">
        <v>19</v>
      </c>
      <c r="M82" s="22">
        <v>0</v>
      </c>
      <c r="N82" s="22">
        <v>0</v>
      </c>
    </row>
    <row r="83" spans="1:14" s="120" customFormat="1" ht="18" customHeight="1">
      <c r="A83" s="152">
        <v>37</v>
      </c>
      <c r="B83" s="153" t="s">
        <v>155</v>
      </c>
      <c r="C83" s="75" t="s">
        <v>25</v>
      </c>
      <c r="D83" s="22">
        <f>'8A'!D83</f>
        <v>47541</v>
      </c>
      <c r="E83" s="63">
        <f>'8A'!E83</f>
        <v>0</v>
      </c>
      <c r="F83" s="63">
        <f>'2B'!L83</f>
        <v>33</v>
      </c>
      <c r="G83" s="63">
        <f>'3B'!L82</f>
        <v>49</v>
      </c>
      <c r="H83" s="22">
        <v>0</v>
      </c>
      <c r="I83" s="22">
        <v>0</v>
      </c>
      <c r="J83" s="22">
        <v>8</v>
      </c>
      <c r="K83" s="22">
        <v>25</v>
      </c>
      <c r="L83" s="22">
        <v>0</v>
      </c>
      <c r="M83" s="98">
        <v>0</v>
      </c>
      <c r="N83" s="98">
        <v>0</v>
      </c>
    </row>
    <row r="84" spans="1:14" s="121" customFormat="1" ht="18" customHeight="1">
      <c r="A84" s="152"/>
      <c r="B84" s="153"/>
      <c r="C84" s="75" t="s">
        <v>5</v>
      </c>
      <c r="D84" s="22">
        <f>'8A'!D84</f>
        <v>159408</v>
      </c>
      <c r="E84" s="63">
        <f>'8A'!E84</f>
        <v>0</v>
      </c>
      <c r="F84" s="63">
        <f>'2B'!L84</f>
        <v>55</v>
      </c>
      <c r="G84" s="63">
        <f>'3B'!L83</f>
        <v>248</v>
      </c>
      <c r="H84" s="22">
        <v>0</v>
      </c>
      <c r="I84" s="22">
        <v>0</v>
      </c>
      <c r="J84" s="22">
        <v>28</v>
      </c>
      <c r="K84" s="22">
        <v>27</v>
      </c>
      <c r="L84" s="22">
        <v>0</v>
      </c>
      <c r="M84" s="98">
        <v>0</v>
      </c>
      <c r="N84" s="98">
        <v>0</v>
      </c>
    </row>
    <row r="85" spans="1:14" s="121" customFormat="1" ht="18" customHeight="1">
      <c r="A85" s="152">
        <v>38</v>
      </c>
      <c r="B85" s="153" t="s">
        <v>156</v>
      </c>
      <c r="C85" s="75" t="s">
        <v>25</v>
      </c>
      <c r="D85" s="22">
        <f>'8A'!D85</f>
        <v>7495</v>
      </c>
      <c r="E85" s="63">
        <f>'8A'!E85</f>
        <v>2588</v>
      </c>
      <c r="F85" s="63">
        <f>'2B'!L85</f>
        <v>13</v>
      </c>
      <c r="G85" s="63">
        <f>'3B'!L84</f>
        <v>60</v>
      </c>
      <c r="H85" s="22">
        <v>2</v>
      </c>
      <c r="I85" s="22">
        <v>4</v>
      </c>
      <c r="J85" s="22">
        <v>13</v>
      </c>
      <c r="K85" s="22"/>
      <c r="L85" s="22"/>
      <c r="M85" s="98"/>
      <c r="N85" s="98"/>
    </row>
    <row r="86" spans="1:14" s="121" customFormat="1" ht="18" customHeight="1">
      <c r="A86" s="152"/>
      <c r="B86" s="153"/>
      <c r="C86" s="75" t="s">
        <v>5</v>
      </c>
      <c r="D86" s="22">
        <f>'8A'!D86</f>
        <v>37082</v>
      </c>
      <c r="E86" s="63">
        <f>'8A'!E86</f>
        <v>13299</v>
      </c>
      <c r="F86" s="63">
        <f>'2B'!L86</f>
        <v>56</v>
      </c>
      <c r="G86" s="63">
        <f>'3B'!L85</f>
        <v>196</v>
      </c>
      <c r="H86" s="22">
        <v>10</v>
      </c>
      <c r="I86" s="22">
        <v>14</v>
      </c>
      <c r="J86" s="22">
        <v>56</v>
      </c>
      <c r="K86" s="22"/>
      <c r="L86" s="22"/>
      <c r="M86" s="98"/>
      <c r="N86" s="98"/>
    </row>
    <row r="87" spans="1:14" s="121" customFormat="1" ht="18" customHeight="1">
      <c r="A87" s="152">
        <v>39</v>
      </c>
      <c r="B87" s="153" t="s">
        <v>157</v>
      </c>
      <c r="C87" s="75" t="s">
        <v>25</v>
      </c>
      <c r="D87" s="22">
        <f>'8A'!D87</f>
        <v>13378</v>
      </c>
      <c r="E87" s="63">
        <f>'8A'!E87</f>
        <v>989</v>
      </c>
      <c r="F87" s="63">
        <f>'2B'!L87</f>
        <v>153</v>
      </c>
      <c r="G87" s="63">
        <f>'3B'!L86</f>
        <v>373</v>
      </c>
      <c r="H87" s="22">
        <v>20</v>
      </c>
      <c r="I87" s="22">
        <v>58</v>
      </c>
      <c r="J87" s="22">
        <v>28</v>
      </c>
      <c r="K87" s="22">
        <v>125</v>
      </c>
      <c r="L87" s="22">
        <v>0</v>
      </c>
      <c r="M87" s="98">
        <v>0</v>
      </c>
      <c r="N87" s="98">
        <v>0</v>
      </c>
    </row>
    <row r="88" spans="1:14" s="121" customFormat="1" ht="18" customHeight="1">
      <c r="A88" s="152"/>
      <c r="B88" s="153"/>
      <c r="C88" s="75" t="s">
        <v>5</v>
      </c>
      <c r="D88" s="22">
        <f>'8A'!D88</f>
        <v>62490</v>
      </c>
      <c r="E88" s="63">
        <f>'8A'!E88</f>
        <v>4490</v>
      </c>
      <c r="F88" s="63">
        <f>'2B'!L88</f>
        <v>294</v>
      </c>
      <c r="G88" s="63">
        <f>'3B'!L87</f>
        <v>1766</v>
      </c>
      <c r="H88" s="22">
        <v>46</v>
      </c>
      <c r="I88" s="22">
        <v>265</v>
      </c>
      <c r="J88" s="22">
        <v>137</v>
      </c>
      <c r="K88" s="22">
        <v>157</v>
      </c>
      <c r="L88" s="22">
        <v>0</v>
      </c>
      <c r="M88" s="98">
        <v>0</v>
      </c>
      <c r="N88" s="98">
        <v>0</v>
      </c>
    </row>
    <row r="89" spans="1:14" s="121" customFormat="1" ht="18" customHeight="1">
      <c r="A89" s="152">
        <v>40</v>
      </c>
      <c r="B89" s="153" t="s">
        <v>158</v>
      </c>
      <c r="C89" s="75" t="s">
        <v>25</v>
      </c>
      <c r="D89" s="22">
        <f>'8A'!D89</f>
        <v>3598</v>
      </c>
      <c r="E89" s="63">
        <f>'8A'!E89</f>
        <v>0</v>
      </c>
      <c r="F89" s="63">
        <f>'2B'!L89</f>
        <v>33</v>
      </c>
      <c r="G89" s="63">
        <f>'3B'!L88</f>
        <v>119</v>
      </c>
      <c r="H89" s="22">
        <v>2</v>
      </c>
      <c r="I89" s="22">
        <v>19</v>
      </c>
      <c r="J89" s="22">
        <v>5</v>
      </c>
      <c r="K89" s="22">
        <v>28</v>
      </c>
      <c r="L89" s="22">
        <v>18</v>
      </c>
      <c r="M89" s="98">
        <v>0</v>
      </c>
      <c r="N89" s="98">
        <v>0</v>
      </c>
    </row>
    <row r="90" spans="1:14" s="121" customFormat="1" ht="18" customHeight="1">
      <c r="A90" s="152"/>
      <c r="B90" s="153"/>
      <c r="C90" s="75" t="s">
        <v>5</v>
      </c>
      <c r="D90" s="22">
        <f>'8A'!D90</f>
        <v>16141</v>
      </c>
      <c r="E90" s="63">
        <f>'8A'!E90</f>
        <v>0</v>
      </c>
      <c r="F90" s="63">
        <f>'2B'!L90</f>
        <v>46</v>
      </c>
      <c r="G90" s="63">
        <f>'3B'!L89</f>
        <v>442</v>
      </c>
      <c r="H90" s="22">
        <v>2</v>
      </c>
      <c r="I90" s="22">
        <v>78</v>
      </c>
      <c r="J90" s="22">
        <v>9</v>
      </c>
      <c r="K90" s="22">
        <v>37</v>
      </c>
      <c r="L90" s="22">
        <v>37</v>
      </c>
      <c r="M90" s="98">
        <v>0</v>
      </c>
      <c r="N90" s="98">
        <v>0</v>
      </c>
    </row>
    <row r="91" spans="1:14" s="121" customFormat="1" ht="18" customHeight="1">
      <c r="A91" s="152">
        <v>41</v>
      </c>
      <c r="B91" s="153" t="s">
        <v>159</v>
      </c>
      <c r="C91" s="75" t="s">
        <v>25</v>
      </c>
      <c r="D91" s="22">
        <f>'8A'!D91</f>
        <v>8932</v>
      </c>
      <c r="E91" s="63">
        <f>'8A'!E91</f>
        <v>2756</v>
      </c>
      <c r="F91" s="63">
        <f>'2B'!L91</f>
        <v>0</v>
      </c>
      <c r="G91" s="63">
        <f>'3B'!L90</f>
        <v>0</v>
      </c>
      <c r="H91" s="22"/>
      <c r="I91" s="22"/>
      <c r="J91" s="22"/>
      <c r="K91" s="22"/>
      <c r="L91" s="22"/>
      <c r="M91" s="98"/>
      <c r="N91" s="98"/>
    </row>
    <row r="92" spans="1:14" s="121" customFormat="1" ht="18" customHeight="1">
      <c r="A92" s="152"/>
      <c r="B92" s="153"/>
      <c r="C92" s="75" t="s">
        <v>5</v>
      </c>
      <c r="D92" s="22">
        <f>'8A'!D92</f>
        <v>34580</v>
      </c>
      <c r="E92" s="63">
        <f>'8A'!E92</f>
        <v>11378</v>
      </c>
      <c r="F92" s="63">
        <f>'2B'!L92</f>
        <v>0</v>
      </c>
      <c r="G92" s="63">
        <f>'3B'!L91</f>
        <v>0</v>
      </c>
      <c r="H92" s="22"/>
      <c r="I92" s="22"/>
      <c r="J92" s="22"/>
      <c r="K92" s="22"/>
      <c r="L92" s="22"/>
      <c r="M92" s="98"/>
      <c r="N92" s="98"/>
    </row>
    <row r="93" spans="1:14" s="121" customFormat="1" ht="18" customHeight="1">
      <c r="A93" s="152">
        <v>42</v>
      </c>
      <c r="B93" s="153" t="s">
        <v>160</v>
      </c>
      <c r="C93" s="75" t="s">
        <v>25</v>
      </c>
      <c r="D93" s="22">
        <f>'8A'!D93</f>
        <v>9378</v>
      </c>
      <c r="E93" s="63">
        <f>'8A'!E93</f>
        <v>0</v>
      </c>
      <c r="F93" s="63">
        <f>'2B'!L93</f>
        <v>0</v>
      </c>
      <c r="G93" s="63">
        <f>'3B'!L92</f>
        <v>0</v>
      </c>
      <c r="H93" s="22"/>
      <c r="I93" s="22"/>
      <c r="J93" s="22"/>
      <c r="K93" s="22"/>
      <c r="L93" s="22"/>
      <c r="M93" s="98"/>
      <c r="N93" s="98"/>
    </row>
    <row r="94" spans="1:14" s="121" customFormat="1" ht="18" customHeight="1">
      <c r="A94" s="152"/>
      <c r="B94" s="153"/>
      <c r="C94" s="75" t="s">
        <v>5</v>
      </c>
      <c r="D94" s="22">
        <f>'8A'!D94</f>
        <v>36799</v>
      </c>
      <c r="E94" s="63">
        <f>'8A'!E94</f>
        <v>0</v>
      </c>
      <c r="F94" s="63">
        <f>'2B'!L94</f>
        <v>0</v>
      </c>
      <c r="G94" s="63">
        <f>'3B'!L93</f>
        <v>0</v>
      </c>
      <c r="H94" s="22"/>
      <c r="I94" s="22"/>
      <c r="J94" s="22"/>
      <c r="K94" s="22"/>
      <c r="L94" s="22"/>
      <c r="M94" s="98"/>
      <c r="N94" s="98"/>
    </row>
    <row r="95" spans="1:14" s="121" customFormat="1" ht="18" customHeight="1">
      <c r="A95" s="152">
        <v>43</v>
      </c>
      <c r="B95" s="153" t="s">
        <v>161</v>
      </c>
      <c r="C95" s="75" t="s">
        <v>25</v>
      </c>
      <c r="D95" s="22">
        <f>'8A'!D95</f>
        <v>3606</v>
      </c>
      <c r="E95" s="63">
        <f>'8A'!E95</f>
        <v>1</v>
      </c>
      <c r="F95" s="63">
        <f>'2B'!L95</f>
        <v>0</v>
      </c>
      <c r="G95" s="63">
        <f>'3B'!L94</f>
        <v>0</v>
      </c>
      <c r="H95" s="22"/>
      <c r="I95" s="22"/>
      <c r="J95" s="22"/>
      <c r="K95" s="22"/>
      <c r="L95" s="22"/>
      <c r="M95" s="98"/>
      <c r="N95" s="98"/>
    </row>
    <row r="96" spans="1:14" s="121" customFormat="1" ht="18" customHeight="1">
      <c r="A96" s="152"/>
      <c r="B96" s="153"/>
      <c r="C96" s="75" t="s">
        <v>5</v>
      </c>
      <c r="D96" s="22">
        <f>'8A'!D96</f>
        <v>13935</v>
      </c>
      <c r="E96" s="63">
        <f>'8A'!E96</f>
        <v>2</v>
      </c>
      <c r="F96" s="63">
        <f>'2B'!L96</f>
        <v>0</v>
      </c>
      <c r="G96" s="63">
        <f>'3B'!L95</f>
        <v>0</v>
      </c>
      <c r="H96" s="22"/>
      <c r="I96" s="22"/>
      <c r="J96" s="22"/>
      <c r="K96" s="22"/>
      <c r="L96" s="22"/>
      <c r="M96" s="98"/>
      <c r="N96" s="98"/>
    </row>
    <row r="97" spans="1:14" s="121" customFormat="1" ht="18" customHeight="1">
      <c r="A97" s="152">
        <v>44</v>
      </c>
      <c r="B97" s="153" t="s">
        <v>162</v>
      </c>
      <c r="C97" s="75" t="s">
        <v>25</v>
      </c>
      <c r="D97" s="22">
        <f>'8A'!D97</f>
        <v>6294</v>
      </c>
      <c r="E97" s="63">
        <f>'8A'!E97</f>
        <v>4353</v>
      </c>
      <c r="F97" s="63">
        <f>'2B'!L97</f>
        <v>6</v>
      </c>
      <c r="G97" s="63">
        <f>'3B'!L96</f>
        <v>116</v>
      </c>
      <c r="H97" s="22">
        <v>3</v>
      </c>
      <c r="I97" s="22">
        <v>59</v>
      </c>
      <c r="J97" s="22">
        <v>0</v>
      </c>
      <c r="K97" s="22">
        <v>6</v>
      </c>
      <c r="L97" s="22">
        <v>0</v>
      </c>
      <c r="M97" s="98">
        <v>0</v>
      </c>
      <c r="N97" s="98">
        <v>0</v>
      </c>
    </row>
    <row r="98" spans="1:14" s="121" customFormat="1" ht="18" customHeight="1">
      <c r="A98" s="152"/>
      <c r="B98" s="153"/>
      <c r="C98" s="75" t="s">
        <v>5</v>
      </c>
      <c r="D98" s="22">
        <f>'8A'!D98</f>
        <v>31665</v>
      </c>
      <c r="E98" s="63">
        <f>'8A'!E98</f>
        <v>14475</v>
      </c>
      <c r="F98" s="63">
        <f>'2B'!L98</f>
        <v>27</v>
      </c>
      <c r="G98" s="63">
        <f>'3B'!L97</f>
        <v>434</v>
      </c>
      <c r="H98" s="22">
        <v>16</v>
      </c>
      <c r="I98" s="22">
        <v>235</v>
      </c>
      <c r="J98" s="22">
        <v>0</v>
      </c>
      <c r="K98" s="22">
        <v>27</v>
      </c>
      <c r="L98" s="22">
        <v>0</v>
      </c>
      <c r="M98" s="98">
        <v>0</v>
      </c>
      <c r="N98" s="98">
        <v>0</v>
      </c>
    </row>
    <row r="99" spans="1:14" s="121" customFormat="1" ht="18" customHeight="1">
      <c r="A99" s="152">
        <v>45</v>
      </c>
      <c r="B99" s="153" t="s">
        <v>163</v>
      </c>
      <c r="C99" s="75" t="s">
        <v>25</v>
      </c>
      <c r="D99" s="22">
        <f>'8A'!D99</f>
        <v>13245</v>
      </c>
      <c r="E99" s="63">
        <f>'8A'!E99</f>
        <v>0</v>
      </c>
      <c r="F99" s="63">
        <f>'2B'!L99</f>
        <v>62</v>
      </c>
      <c r="G99" s="63">
        <f>'3B'!L98</f>
        <v>10</v>
      </c>
      <c r="H99" s="22">
        <v>0</v>
      </c>
      <c r="I99" s="22">
        <v>0</v>
      </c>
      <c r="J99" s="22">
        <v>26</v>
      </c>
      <c r="K99" s="22">
        <v>36</v>
      </c>
      <c r="L99" s="22">
        <v>0</v>
      </c>
      <c r="M99" s="98">
        <v>0</v>
      </c>
      <c r="N99" s="98">
        <v>0</v>
      </c>
    </row>
    <row r="100" spans="1:14" s="121" customFormat="1" ht="18" customHeight="1">
      <c r="A100" s="152"/>
      <c r="B100" s="153"/>
      <c r="C100" s="75" t="s">
        <v>5</v>
      </c>
      <c r="D100" s="22">
        <f>'8A'!D100</f>
        <v>87659</v>
      </c>
      <c r="E100" s="63">
        <f>'8A'!E100</f>
        <v>0</v>
      </c>
      <c r="F100" s="63">
        <f>'2B'!L100</f>
        <v>114</v>
      </c>
      <c r="G100" s="63">
        <f>'3B'!L99</f>
        <v>47</v>
      </c>
      <c r="H100" s="22">
        <v>0</v>
      </c>
      <c r="I100" s="22">
        <v>0</v>
      </c>
      <c r="J100" s="22">
        <v>34</v>
      </c>
      <c r="K100" s="22">
        <v>80</v>
      </c>
      <c r="L100" s="22">
        <v>0</v>
      </c>
      <c r="M100" s="98">
        <v>0</v>
      </c>
      <c r="N100" s="98">
        <v>0</v>
      </c>
    </row>
    <row r="101" spans="1:14" s="121" customFormat="1" ht="18" customHeight="1">
      <c r="A101" s="152">
        <v>46</v>
      </c>
      <c r="B101" s="153" t="s">
        <v>164</v>
      </c>
      <c r="C101" s="75" t="s">
        <v>25</v>
      </c>
      <c r="D101" s="22">
        <f>'8A'!D101</f>
        <v>7550</v>
      </c>
      <c r="E101" s="63">
        <f>'8A'!E101</f>
        <v>4310</v>
      </c>
      <c r="F101" s="63">
        <f>'2B'!L101</f>
        <v>0</v>
      </c>
      <c r="G101" s="63">
        <f>'3B'!L100</f>
        <v>0</v>
      </c>
      <c r="H101" s="22"/>
      <c r="I101" s="22"/>
      <c r="J101" s="22"/>
      <c r="K101" s="22"/>
      <c r="L101" s="22"/>
      <c r="M101" s="98"/>
      <c r="N101" s="98"/>
    </row>
    <row r="102" spans="1:14" s="121" customFormat="1" ht="18" customHeight="1">
      <c r="A102" s="152"/>
      <c r="B102" s="153"/>
      <c r="C102" s="75" t="s">
        <v>5</v>
      </c>
      <c r="D102" s="22">
        <f>'8A'!D102</f>
        <v>31078</v>
      </c>
      <c r="E102" s="63">
        <f>'8A'!E102</f>
        <v>19108</v>
      </c>
      <c r="F102" s="63">
        <f>'2B'!L102</f>
        <v>0</v>
      </c>
      <c r="G102" s="63">
        <f>'3B'!L101</f>
        <v>0</v>
      </c>
      <c r="H102" s="22"/>
      <c r="I102" s="22"/>
      <c r="J102" s="22"/>
      <c r="K102" s="22"/>
      <c r="L102" s="22"/>
      <c r="M102" s="98"/>
      <c r="N102" s="98"/>
    </row>
    <row r="103" spans="1:14" s="121" customFormat="1" ht="18" customHeight="1">
      <c r="A103" s="152">
        <v>47</v>
      </c>
      <c r="B103" s="153" t="s">
        <v>165</v>
      </c>
      <c r="C103" s="75" t="s">
        <v>25</v>
      </c>
      <c r="D103" s="22">
        <f>'8A'!D103</f>
        <v>15437</v>
      </c>
      <c r="E103" s="63">
        <f>'8A'!E103</f>
        <v>117</v>
      </c>
      <c r="F103" s="63">
        <f>'2B'!L103</f>
        <v>28</v>
      </c>
      <c r="G103" s="63">
        <f>'3B'!L102</f>
        <v>18</v>
      </c>
      <c r="H103" s="22">
        <v>0</v>
      </c>
      <c r="I103" s="22">
        <v>1</v>
      </c>
      <c r="J103" s="22">
        <v>28</v>
      </c>
      <c r="K103" s="22">
        <v>0</v>
      </c>
      <c r="L103" s="22">
        <v>0</v>
      </c>
      <c r="M103" s="98">
        <v>0</v>
      </c>
      <c r="N103" s="98">
        <v>0</v>
      </c>
    </row>
    <row r="104" spans="1:14" s="121" customFormat="1" ht="18" customHeight="1">
      <c r="A104" s="152"/>
      <c r="B104" s="153"/>
      <c r="C104" s="75" t="s">
        <v>5</v>
      </c>
      <c r="D104" s="22">
        <f>'8A'!D104</f>
        <v>55236</v>
      </c>
      <c r="E104" s="63">
        <f>'8A'!E104</f>
        <v>338</v>
      </c>
      <c r="F104" s="63">
        <f>'2B'!L104</f>
        <v>117</v>
      </c>
      <c r="G104" s="63">
        <f>'3B'!L103</f>
        <v>51</v>
      </c>
      <c r="H104" s="22">
        <v>0</v>
      </c>
      <c r="I104" s="22">
        <v>1</v>
      </c>
      <c r="J104" s="22">
        <v>117</v>
      </c>
      <c r="K104" s="22">
        <v>0</v>
      </c>
      <c r="L104" s="22">
        <v>0</v>
      </c>
      <c r="M104" s="98">
        <v>0</v>
      </c>
      <c r="N104" s="98">
        <v>0</v>
      </c>
    </row>
    <row r="105" spans="1:14" s="121" customFormat="1" ht="18" customHeight="1">
      <c r="A105" s="152">
        <v>48</v>
      </c>
      <c r="B105" s="153" t="s">
        <v>166</v>
      </c>
      <c r="C105" s="75" t="s">
        <v>25</v>
      </c>
      <c r="D105" s="22">
        <f>'8A'!D105</f>
        <v>6525</v>
      </c>
      <c r="E105" s="63">
        <f>'8A'!E105</f>
        <v>1344</v>
      </c>
      <c r="F105" s="63">
        <f>'2B'!L105</f>
        <v>0</v>
      </c>
      <c r="G105" s="63">
        <f>'3B'!L104</f>
        <v>0</v>
      </c>
      <c r="H105" s="22">
        <v>0</v>
      </c>
      <c r="I105" s="22">
        <v>0</v>
      </c>
      <c r="J105" s="22">
        <v>0</v>
      </c>
      <c r="K105" s="22">
        <v>0</v>
      </c>
      <c r="L105" s="22">
        <v>0</v>
      </c>
      <c r="M105" s="98">
        <v>0</v>
      </c>
      <c r="N105" s="98">
        <v>0</v>
      </c>
    </row>
    <row r="106" spans="1:14" s="121" customFormat="1" ht="18" customHeight="1">
      <c r="A106" s="152"/>
      <c r="B106" s="153"/>
      <c r="C106" s="75" t="s">
        <v>5</v>
      </c>
      <c r="D106" s="22">
        <f>'8A'!D106</f>
        <v>31494</v>
      </c>
      <c r="E106" s="63">
        <f>'8A'!E106</f>
        <v>6604</v>
      </c>
      <c r="F106" s="63">
        <f>'2B'!L106</f>
        <v>0</v>
      </c>
      <c r="G106" s="63">
        <f>'3B'!L105</f>
        <v>0</v>
      </c>
      <c r="H106" s="22">
        <v>0</v>
      </c>
      <c r="I106" s="22">
        <v>0</v>
      </c>
      <c r="J106" s="22">
        <v>0</v>
      </c>
      <c r="K106" s="22">
        <v>0</v>
      </c>
      <c r="L106" s="22">
        <v>0</v>
      </c>
      <c r="M106" s="98">
        <v>0</v>
      </c>
      <c r="N106" s="98">
        <v>0</v>
      </c>
    </row>
    <row r="107" spans="1:14" s="121" customFormat="1" ht="18" customHeight="1">
      <c r="A107" s="152">
        <v>49</v>
      </c>
      <c r="B107" s="153" t="s">
        <v>167</v>
      </c>
      <c r="C107" s="75" t="s">
        <v>25</v>
      </c>
      <c r="D107" s="22">
        <f>'8A'!D107</f>
        <v>7830</v>
      </c>
      <c r="E107" s="63">
        <f>'8A'!E107</f>
        <v>897</v>
      </c>
      <c r="F107" s="63">
        <f>'2B'!L107</f>
        <v>111</v>
      </c>
      <c r="G107" s="63">
        <f>'3B'!L106</f>
        <v>307</v>
      </c>
      <c r="H107" s="22">
        <v>24</v>
      </c>
      <c r="I107" s="22">
        <v>40</v>
      </c>
      <c r="J107" s="22">
        <v>3</v>
      </c>
      <c r="K107" s="22">
        <v>108</v>
      </c>
      <c r="L107" s="22">
        <v>0</v>
      </c>
      <c r="M107" s="98">
        <v>0</v>
      </c>
      <c r="N107" s="98">
        <v>0</v>
      </c>
    </row>
    <row r="108" spans="1:14" s="121" customFormat="1" ht="18" customHeight="1">
      <c r="A108" s="152"/>
      <c r="B108" s="153"/>
      <c r="C108" s="75" t="s">
        <v>5</v>
      </c>
      <c r="D108" s="22">
        <f>'8A'!D108</f>
        <v>34635</v>
      </c>
      <c r="E108" s="63">
        <f>'8A'!E108</f>
        <v>3774</v>
      </c>
      <c r="F108" s="63">
        <f>'2B'!L108</f>
        <v>175</v>
      </c>
      <c r="G108" s="63">
        <f>'3B'!L107</f>
        <v>1180</v>
      </c>
      <c r="H108" s="22">
        <v>34</v>
      </c>
      <c r="I108" s="22">
        <v>146</v>
      </c>
      <c r="J108" s="22">
        <v>15</v>
      </c>
      <c r="K108" s="22">
        <v>160</v>
      </c>
      <c r="L108" s="22">
        <v>0</v>
      </c>
      <c r="M108" s="98">
        <v>0</v>
      </c>
      <c r="N108" s="98">
        <v>0</v>
      </c>
    </row>
    <row r="109" spans="1:14" s="121" customFormat="1" ht="18" customHeight="1">
      <c r="A109" s="152">
        <v>50</v>
      </c>
      <c r="B109" s="153" t="s">
        <v>168</v>
      </c>
      <c r="C109" s="75" t="s">
        <v>25</v>
      </c>
      <c r="D109" s="22">
        <f>'8A'!D109</f>
        <v>9103</v>
      </c>
      <c r="E109" s="63">
        <f>'8A'!E109</f>
        <v>419</v>
      </c>
      <c r="F109" s="63">
        <f>'2B'!L109</f>
        <v>5</v>
      </c>
      <c r="G109" s="63">
        <f>'3B'!L108</f>
        <v>14</v>
      </c>
      <c r="H109" s="22">
        <v>0</v>
      </c>
      <c r="I109" s="22">
        <v>1</v>
      </c>
      <c r="J109" s="22">
        <v>0</v>
      </c>
      <c r="K109" s="22">
        <v>5</v>
      </c>
      <c r="L109" s="22">
        <v>0</v>
      </c>
      <c r="M109" s="98">
        <v>0</v>
      </c>
      <c r="N109" s="98">
        <v>0</v>
      </c>
    </row>
    <row r="110" spans="1:14" s="121" customFormat="1" ht="18" customHeight="1">
      <c r="A110" s="152"/>
      <c r="B110" s="153"/>
      <c r="C110" s="75" t="s">
        <v>5</v>
      </c>
      <c r="D110" s="22">
        <f>'8A'!D110</f>
        <v>41102</v>
      </c>
      <c r="E110" s="63">
        <f>'8A'!E110</f>
        <v>966</v>
      </c>
      <c r="F110" s="63">
        <f>'2B'!L110</f>
        <v>5</v>
      </c>
      <c r="G110" s="63">
        <f>'3B'!L109</f>
        <v>47</v>
      </c>
      <c r="H110" s="22">
        <v>0</v>
      </c>
      <c r="I110" s="22">
        <v>1</v>
      </c>
      <c r="J110" s="22">
        <v>0</v>
      </c>
      <c r="K110" s="22">
        <v>5</v>
      </c>
      <c r="L110" s="22">
        <v>0</v>
      </c>
      <c r="M110" s="98">
        <v>0</v>
      </c>
      <c r="N110" s="98">
        <v>0</v>
      </c>
    </row>
    <row r="111" spans="1:14" s="121" customFormat="1" ht="18" customHeight="1">
      <c r="A111" s="152">
        <v>51</v>
      </c>
      <c r="B111" s="153" t="s">
        <v>169</v>
      </c>
      <c r="C111" s="75" t="s">
        <v>25</v>
      </c>
      <c r="D111" s="22">
        <f>'8A'!D111</f>
        <v>8133</v>
      </c>
      <c r="E111" s="63">
        <f>'8A'!E111</f>
        <v>2325</v>
      </c>
      <c r="F111" s="63">
        <f>'2B'!L111</f>
        <v>0</v>
      </c>
      <c r="G111" s="63">
        <f>'3B'!L110</f>
        <v>0</v>
      </c>
      <c r="H111" s="22"/>
      <c r="I111" s="22"/>
      <c r="J111" s="22"/>
      <c r="K111" s="22"/>
      <c r="L111" s="22"/>
      <c r="M111" s="98"/>
      <c r="N111" s="98"/>
    </row>
    <row r="112" spans="1:14" s="121" customFormat="1" ht="18" customHeight="1">
      <c r="A112" s="152"/>
      <c r="B112" s="153"/>
      <c r="C112" s="75" t="s">
        <v>5</v>
      </c>
      <c r="D112" s="22">
        <f>'8A'!D112</f>
        <v>35875</v>
      </c>
      <c r="E112" s="63">
        <f>'8A'!E112</f>
        <v>11499</v>
      </c>
      <c r="F112" s="63">
        <f>'2B'!L112</f>
        <v>0</v>
      </c>
      <c r="G112" s="63">
        <f>'3B'!L111</f>
        <v>0</v>
      </c>
      <c r="H112" s="22"/>
      <c r="I112" s="22"/>
      <c r="J112" s="22"/>
      <c r="K112" s="22"/>
      <c r="L112" s="22"/>
      <c r="M112" s="98"/>
      <c r="N112" s="98"/>
    </row>
    <row r="113" spans="1:14" s="121" customFormat="1" ht="18" customHeight="1">
      <c r="A113" s="152">
        <v>52</v>
      </c>
      <c r="B113" s="153" t="s">
        <v>170</v>
      </c>
      <c r="C113" s="75" t="s">
        <v>25</v>
      </c>
      <c r="D113" s="22">
        <f>'8A'!D113</f>
        <v>10700</v>
      </c>
      <c r="E113" s="63">
        <f>'8A'!E113</f>
        <v>0</v>
      </c>
      <c r="F113" s="63">
        <f>'2B'!L113</f>
        <v>0</v>
      </c>
      <c r="G113" s="63">
        <f>'3B'!L112</f>
        <v>0</v>
      </c>
      <c r="H113" s="22"/>
      <c r="I113" s="22"/>
      <c r="J113" s="22"/>
      <c r="K113" s="22"/>
      <c r="L113" s="22"/>
      <c r="M113" s="98"/>
      <c r="N113" s="98"/>
    </row>
    <row r="114" spans="1:14" s="121" customFormat="1" ht="18" customHeight="1">
      <c r="A114" s="152"/>
      <c r="B114" s="153"/>
      <c r="C114" s="75" t="s">
        <v>5</v>
      </c>
      <c r="D114" s="22">
        <f>'8A'!D114</f>
        <v>37409</v>
      </c>
      <c r="E114" s="63">
        <f>'8A'!E114</f>
        <v>0</v>
      </c>
      <c r="F114" s="63">
        <f>'2B'!L114</f>
        <v>0</v>
      </c>
      <c r="G114" s="63">
        <f>'3B'!L113</f>
        <v>0</v>
      </c>
      <c r="H114" s="22"/>
      <c r="I114" s="22"/>
      <c r="J114" s="22"/>
      <c r="K114" s="22"/>
      <c r="L114" s="22"/>
      <c r="M114" s="98"/>
      <c r="N114" s="98"/>
    </row>
    <row r="115" spans="1:14" s="121" customFormat="1" ht="18" customHeight="1">
      <c r="A115" s="152">
        <v>53</v>
      </c>
      <c r="B115" s="153" t="s">
        <v>171</v>
      </c>
      <c r="C115" s="75" t="s">
        <v>25</v>
      </c>
      <c r="D115" s="22">
        <f>'8A'!D115</f>
        <v>3755</v>
      </c>
      <c r="E115" s="63">
        <f>'8A'!E115</f>
        <v>1632</v>
      </c>
      <c r="F115" s="63">
        <f>'2B'!L115</f>
        <v>0</v>
      </c>
      <c r="G115" s="63">
        <f>'3B'!L114</f>
        <v>0</v>
      </c>
      <c r="H115" s="22"/>
      <c r="I115" s="22"/>
      <c r="J115" s="22"/>
      <c r="K115" s="22"/>
      <c r="L115" s="22"/>
      <c r="M115" s="98"/>
      <c r="N115" s="98"/>
    </row>
    <row r="116" spans="1:14" s="121" customFormat="1" ht="18" customHeight="1">
      <c r="A116" s="152"/>
      <c r="B116" s="153"/>
      <c r="C116" s="75" t="s">
        <v>5</v>
      </c>
      <c r="D116" s="22">
        <f>'8A'!D116</f>
        <v>14666</v>
      </c>
      <c r="E116" s="63">
        <f>'8A'!E116</f>
        <v>5870</v>
      </c>
      <c r="F116" s="63">
        <f>'2B'!L116</f>
        <v>0</v>
      </c>
      <c r="G116" s="63">
        <f>'3B'!L115</f>
        <v>0</v>
      </c>
      <c r="H116" s="22"/>
      <c r="I116" s="22"/>
      <c r="J116" s="22"/>
      <c r="K116" s="22"/>
      <c r="L116" s="22"/>
      <c r="M116" s="98"/>
      <c r="N116" s="98"/>
    </row>
    <row r="117" spans="1:14" s="121" customFormat="1" ht="18" customHeight="1">
      <c r="A117" s="152">
        <v>54</v>
      </c>
      <c r="B117" s="153" t="s">
        <v>172</v>
      </c>
      <c r="C117" s="75" t="s">
        <v>25</v>
      </c>
      <c r="D117" s="22">
        <f>'8A'!D117</f>
        <v>16765</v>
      </c>
      <c r="E117" s="63">
        <f>'8A'!E117</f>
        <v>1173</v>
      </c>
      <c r="F117" s="63">
        <f>'2B'!L117</f>
        <v>129</v>
      </c>
      <c r="G117" s="63">
        <f>'3B'!L116</f>
        <v>659</v>
      </c>
      <c r="H117" s="22">
        <v>6</v>
      </c>
      <c r="I117" s="22">
        <v>33</v>
      </c>
      <c r="J117" s="22">
        <v>25</v>
      </c>
      <c r="K117" s="22">
        <v>104</v>
      </c>
      <c r="L117" s="22">
        <v>0</v>
      </c>
      <c r="M117" s="98">
        <v>0</v>
      </c>
      <c r="N117" s="98">
        <v>0</v>
      </c>
    </row>
    <row r="118" spans="1:14" s="121" customFormat="1" ht="18" customHeight="1">
      <c r="A118" s="152"/>
      <c r="B118" s="153"/>
      <c r="C118" s="75" t="s">
        <v>5</v>
      </c>
      <c r="D118" s="22">
        <f>'8A'!D118</f>
        <v>77159</v>
      </c>
      <c r="E118" s="63">
        <f>'8A'!E118</f>
        <v>6359</v>
      </c>
      <c r="F118" s="63">
        <f>'2B'!L118</f>
        <v>229</v>
      </c>
      <c r="G118" s="63">
        <f>'3B'!L117</f>
        <v>2809</v>
      </c>
      <c r="H118" s="22">
        <v>16</v>
      </c>
      <c r="I118" s="22">
        <v>127</v>
      </c>
      <c r="J118" s="22">
        <v>94</v>
      </c>
      <c r="K118" s="22">
        <v>135</v>
      </c>
      <c r="L118" s="22">
        <v>0</v>
      </c>
      <c r="M118" s="98">
        <v>0</v>
      </c>
      <c r="N118" s="98">
        <v>0</v>
      </c>
    </row>
    <row r="119" spans="1:14" s="121" customFormat="1" ht="18" customHeight="1">
      <c r="A119" s="152">
        <v>55</v>
      </c>
      <c r="B119" s="153" t="s">
        <v>173</v>
      </c>
      <c r="C119" s="75" t="s">
        <v>25</v>
      </c>
      <c r="D119" s="22">
        <f>'8A'!D119</f>
        <v>7462</v>
      </c>
      <c r="E119" s="63">
        <f>'8A'!E119</f>
        <v>0</v>
      </c>
      <c r="F119" s="63">
        <f>'2B'!L119</f>
        <v>0</v>
      </c>
      <c r="G119" s="63">
        <f>'3B'!L118</f>
        <v>0</v>
      </c>
      <c r="H119" s="22"/>
      <c r="I119" s="22"/>
      <c r="J119" s="22"/>
      <c r="K119" s="22"/>
      <c r="L119" s="22"/>
      <c r="M119" s="98"/>
      <c r="N119" s="98"/>
    </row>
    <row r="120" spans="1:14" s="121" customFormat="1" ht="18" customHeight="1">
      <c r="A120" s="152"/>
      <c r="B120" s="153"/>
      <c r="C120" s="75" t="s">
        <v>5</v>
      </c>
      <c r="D120" s="22">
        <f>'8A'!D120</f>
        <v>30375</v>
      </c>
      <c r="E120" s="63">
        <f>'8A'!E120</f>
        <v>0</v>
      </c>
      <c r="F120" s="63">
        <f>'2B'!L120</f>
        <v>0</v>
      </c>
      <c r="G120" s="63">
        <f>'3B'!L119</f>
        <v>0</v>
      </c>
      <c r="H120" s="22"/>
      <c r="I120" s="22"/>
      <c r="J120" s="22"/>
      <c r="K120" s="22"/>
      <c r="L120" s="22"/>
      <c r="M120" s="98"/>
      <c r="N120" s="98"/>
    </row>
    <row r="121" spans="1:14" s="121" customFormat="1" ht="18" customHeight="1">
      <c r="A121" s="152">
        <v>56</v>
      </c>
      <c r="B121" s="153" t="s">
        <v>174</v>
      </c>
      <c r="C121" s="75" t="s">
        <v>25</v>
      </c>
      <c r="D121" s="22">
        <f>'8A'!D121</f>
        <v>7972</v>
      </c>
      <c r="E121" s="63">
        <f>'8A'!E121</f>
        <v>2123</v>
      </c>
      <c r="F121" s="63">
        <f>'2B'!L121</f>
        <v>0</v>
      </c>
      <c r="G121" s="63">
        <f>'3B'!L120</f>
        <v>0</v>
      </c>
      <c r="H121" s="22"/>
      <c r="I121" s="22"/>
      <c r="J121" s="22"/>
      <c r="K121" s="22"/>
      <c r="L121" s="22"/>
      <c r="M121" s="98"/>
      <c r="N121" s="98"/>
    </row>
    <row r="122" spans="1:14" s="121" customFormat="1" ht="18" customHeight="1">
      <c r="A122" s="152"/>
      <c r="B122" s="153"/>
      <c r="C122" s="75" t="s">
        <v>5</v>
      </c>
      <c r="D122" s="22">
        <f>'8A'!D122</f>
        <v>30912</v>
      </c>
      <c r="E122" s="63">
        <f>'8A'!E122</f>
        <v>9007</v>
      </c>
      <c r="F122" s="63">
        <f>'2B'!L122</f>
        <v>0</v>
      </c>
      <c r="G122" s="63">
        <f>'3B'!L121</f>
        <v>0</v>
      </c>
      <c r="H122" s="22"/>
      <c r="I122" s="22"/>
      <c r="J122" s="22"/>
      <c r="K122" s="22"/>
      <c r="L122" s="22"/>
      <c r="M122" s="98"/>
      <c r="N122" s="98"/>
    </row>
    <row r="123" spans="1:14" s="121" customFormat="1" ht="18" customHeight="1">
      <c r="A123" s="152">
        <v>57</v>
      </c>
      <c r="B123" s="153" t="s">
        <v>175</v>
      </c>
      <c r="C123" s="75" t="s">
        <v>25</v>
      </c>
      <c r="D123" s="22">
        <f>'8A'!D123</f>
        <v>7707</v>
      </c>
      <c r="E123" s="63">
        <f>'8A'!E123</f>
        <v>2219</v>
      </c>
      <c r="F123" s="63">
        <f>'2B'!L123</f>
        <v>83</v>
      </c>
      <c r="G123" s="63">
        <f>'3B'!L122</f>
        <v>146</v>
      </c>
      <c r="H123" s="22">
        <v>23</v>
      </c>
      <c r="I123" s="22">
        <v>50</v>
      </c>
      <c r="J123" s="22">
        <v>83</v>
      </c>
      <c r="K123" s="22">
        <v>0</v>
      </c>
      <c r="L123" s="22">
        <v>0</v>
      </c>
      <c r="M123" s="98">
        <v>0</v>
      </c>
      <c r="N123" s="98">
        <v>0</v>
      </c>
    </row>
    <row r="124" spans="1:14" s="121" customFormat="1" ht="18" customHeight="1">
      <c r="A124" s="152"/>
      <c r="B124" s="153"/>
      <c r="C124" s="75" t="s">
        <v>5</v>
      </c>
      <c r="D124" s="22">
        <f>'8A'!D124</f>
        <v>33692</v>
      </c>
      <c r="E124" s="63">
        <f>'8A'!E124</f>
        <v>8384</v>
      </c>
      <c r="F124" s="63">
        <f>'2B'!L124</f>
        <v>313</v>
      </c>
      <c r="G124" s="63">
        <f>'3B'!L123</f>
        <v>547</v>
      </c>
      <c r="H124" s="22">
        <v>90</v>
      </c>
      <c r="I124" s="22">
        <v>206</v>
      </c>
      <c r="J124" s="22">
        <v>313</v>
      </c>
      <c r="K124" s="22">
        <v>0</v>
      </c>
      <c r="L124" s="22">
        <v>0</v>
      </c>
      <c r="M124" s="98">
        <v>0</v>
      </c>
      <c r="N124" s="98">
        <v>0</v>
      </c>
    </row>
    <row r="125" spans="1:14" s="121" customFormat="1" ht="18" customHeight="1">
      <c r="A125" s="152">
        <v>58</v>
      </c>
      <c r="B125" s="153" t="s">
        <v>176</v>
      </c>
      <c r="C125" s="75" t="s">
        <v>25</v>
      </c>
      <c r="D125" s="22">
        <f>'8A'!D125</f>
        <v>9733</v>
      </c>
      <c r="E125" s="63">
        <f>'8A'!E125</f>
        <v>760</v>
      </c>
      <c r="F125" s="63">
        <f>'2B'!L125</f>
        <v>0</v>
      </c>
      <c r="G125" s="63">
        <f>'3B'!L124</f>
        <v>0</v>
      </c>
      <c r="H125" s="22"/>
      <c r="I125" s="22"/>
      <c r="J125" s="22"/>
      <c r="K125" s="22"/>
      <c r="L125" s="22"/>
      <c r="M125" s="98"/>
      <c r="N125" s="98"/>
    </row>
    <row r="126" spans="1:14" s="121" customFormat="1" ht="18" customHeight="1">
      <c r="A126" s="152"/>
      <c r="B126" s="153"/>
      <c r="C126" s="75" t="s">
        <v>5</v>
      </c>
      <c r="D126" s="22">
        <f>'8A'!D126</f>
        <v>35574</v>
      </c>
      <c r="E126" s="63">
        <f>'8A'!E126</f>
        <v>2858</v>
      </c>
      <c r="F126" s="63">
        <f>'2B'!L126</f>
        <v>0</v>
      </c>
      <c r="G126" s="63">
        <f>'3B'!L125</f>
        <v>0</v>
      </c>
      <c r="H126" s="22"/>
      <c r="I126" s="22"/>
      <c r="J126" s="22"/>
      <c r="K126" s="22"/>
      <c r="L126" s="22"/>
      <c r="M126" s="98"/>
      <c r="N126" s="98"/>
    </row>
    <row r="127" spans="1:14" s="121" customFormat="1" ht="18" customHeight="1">
      <c r="A127" s="152">
        <v>59</v>
      </c>
      <c r="B127" s="153" t="s">
        <v>177</v>
      </c>
      <c r="C127" s="75" t="s">
        <v>25</v>
      </c>
      <c r="D127" s="22">
        <f>'8A'!D127</f>
        <v>5343</v>
      </c>
      <c r="E127" s="63">
        <f>'8A'!E127</f>
        <v>2392</v>
      </c>
      <c r="F127" s="63">
        <f>'2B'!L127</f>
        <v>0</v>
      </c>
      <c r="G127" s="63">
        <f>'3B'!L126</f>
        <v>0</v>
      </c>
      <c r="H127" s="22"/>
      <c r="I127" s="22"/>
      <c r="J127" s="22"/>
      <c r="K127" s="22"/>
      <c r="L127" s="22"/>
      <c r="M127" s="98"/>
      <c r="N127" s="98"/>
    </row>
    <row r="128" spans="1:14" s="121" customFormat="1" ht="18" customHeight="1">
      <c r="A128" s="152"/>
      <c r="B128" s="153"/>
      <c r="C128" s="75" t="s">
        <v>5</v>
      </c>
      <c r="D128" s="22">
        <f>'8A'!D128</f>
        <v>21946</v>
      </c>
      <c r="E128" s="63">
        <f>'8A'!E128</f>
        <v>10436</v>
      </c>
      <c r="F128" s="63">
        <f>'2B'!L128</f>
        <v>0</v>
      </c>
      <c r="G128" s="63">
        <f>'3B'!L127</f>
        <v>0</v>
      </c>
      <c r="H128" s="22"/>
      <c r="I128" s="22"/>
      <c r="J128" s="22"/>
      <c r="K128" s="22"/>
      <c r="L128" s="22"/>
      <c r="M128" s="98"/>
      <c r="N128" s="98"/>
    </row>
    <row r="129" spans="1:14" s="121" customFormat="1" ht="18" customHeight="1">
      <c r="A129" s="152">
        <v>60</v>
      </c>
      <c r="B129" s="153" t="s">
        <v>178</v>
      </c>
      <c r="C129" s="75" t="s">
        <v>25</v>
      </c>
      <c r="D129" s="22">
        <f>'8A'!D129</f>
        <v>16012</v>
      </c>
      <c r="E129" s="63">
        <f>'8A'!E129</f>
        <v>0</v>
      </c>
      <c r="F129" s="63">
        <f>'2B'!L129</f>
        <v>16</v>
      </c>
      <c r="G129" s="63">
        <f>'3B'!L128</f>
        <v>82</v>
      </c>
      <c r="H129" s="22">
        <v>0</v>
      </c>
      <c r="I129" s="22">
        <v>5</v>
      </c>
      <c r="J129" s="22">
        <v>11</v>
      </c>
      <c r="K129" s="22">
        <v>5</v>
      </c>
      <c r="L129" s="22">
        <v>1</v>
      </c>
      <c r="M129" s="98">
        <v>0</v>
      </c>
      <c r="N129" s="98">
        <v>0</v>
      </c>
    </row>
    <row r="130" spans="1:14" s="121" customFormat="1" ht="18" customHeight="1">
      <c r="A130" s="152"/>
      <c r="B130" s="153"/>
      <c r="C130" s="75" t="s">
        <v>5</v>
      </c>
      <c r="D130" s="22">
        <f>'8A'!D130</f>
        <v>72814</v>
      </c>
      <c r="E130" s="63">
        <f>'8A'!E130</f>
        <v>0</v>
      </c>
      <c r="F130" s="63">
        <f>'2B'!L130</f>
        <v>79</v>
      </c>
      <c r="G130" s="63">
        <f>'3B'!L129</f>
        <v>372</v>
      </c>
      <c r="H130" s="22">
        <v>0</v>
      </c>
      <c r="I130" s="22">
        <v>5</v>
      </c>
      <c r="J130" s="22">
        <v>69</v>
      </c>
      <c r="K130" s="22">
        <v>10</v>
      </c>
      <c r="L130" s="22">
        <v>2</v>
      </c>
      <c r="M130" s="98">
        <v>0</v>
      </c>
      <c r="N130" s="98">
        <v>0</v>
      </c>
    </row>
    <row r="131" spans="1:14" s="121" customFormat="1" ht="18" customHeight="1">
      <c r="A131" s="152">
        <v>61</v>
      </c>
      <c r="B131" s="153" t="s">
        <v>179</v>
      </c>
      <c r="C131" s="75" t="s">
        <v>25</v>
      </c>
      <c r="D131" s="22">
        <f>'8A'!D131</f>
        <v>6194</v>
      </c>
      <c r="E131" s="63">
        <f>'8A'!E131</f>
        <v>0</v>
      </c>
      <c r="F131" s="63">
        <f>'2B'!L131</f>
        <v>0</v>
      </c>
      <c r="G131" s="63">
        <f>'3B'!L130</f>
        <v>0</v>
      </c>
      <c r="H131" s="22"/>
      <c r="I131" s="22"/>
      <c r="J131" s="22"/>
      <c r="K131" s="22"/>
      <c r="L131" s="22"/>
      <c r="M131" s="98"/>
      <c r="N131" s="98"/>
    </row>
    <row r="132" spans="1:14" s="121" customFormat="1" ht="18" customHeight="1">
      <c r="A132" s="152"/>
      <c r="B132" s="153"/>
      <c r="C132" s="75" t="s">
        <v>5</v>
      </c>
      <c r="D132" s="22">
        <f>'8A'!D132</f>
        <v>24314</v>
      </c>
      <c r="E132" s="63">
        <f>'8A'!E132</f>
        <v>0</v>
      </c>
      <c r="F132" s="63">
        <f>'2B'!L132</f>
        <v>0</v>
      </c>
      <c r="G132" s="63">
        <f>'3B'!L131</f>
        <v>0</v>
      </c>
      <c r="H132" s="22"/>
      <c r="I132" s="22"/>
      <c r="J132" s="22"/>
      <c r="K132" s="22"/>
      <c r="L132" s="22"/>
      <c r="M132" s="98"/>
      <c r="N132" s="98"/>
    </row>
    <row r="133" spans="1:14" s="121" customFormat="1" ht="18" customHeight="1">
      <c r="A133" s="152">
        <v>62</v>
      </c>
      <c r="B133" s="153" t="s">
        <v>180</v>
      </c>
      <c r="C133" s="75" t="s">
        <v>25</v>
      </c>
      <c r="D133" s="22">
        <f>'8A'!D133</f>
        <v>29097</v>
      </c>
      <c r="E133" s="63">
        <f>'8A'!E133</f>
        <v>1656</v>
      </c>
      <c r="F133" s="63">
        <f>'2B'!L133</f>
        <v>21</v>
      </c>
      <c r="G133" s="63">
        <f>'3B'!L132</f>
        <v>116</v>
      </c>
      <c r="H133" s="22">
        <v>1</v>
      </c>
      <c r="I133" s="22">
        <v>2</v>
      </c>
      <c r="J133" s="22">
        <v>21</v>
      </c>
      <c r="K133" s="22">
        <v>0</v>
      </c>
      <c r="L133" s="22">
        <v>0</v>
      </c>
      <c r="M133" s="98">
        <v>0</v>
      </c>
      <c r="N133" s="98">
        <v>0</v>
      </c>
    </row>
    <row r="134" spans="1:14" s="121" customFormat="1" ht="18" customHeight="1">
      <c r="A134" s="152"/>
      <c r="B134" s="153"/>
      <c r="C134" s="75" t="s">
        <v>5</v>
      </c>
      <c r="D134" s="22">
        <f>'8A'!D134</f>
        <v>95548</v>
      </c>
      <c r="E134" s="63">
        <f>'8A'!E134</f>
        <v>7766</v>
      </c>
      <c r="F134" s="63">
        <f>'2B'!L134</f>
        <v>92</v>
      </c>
      <c r="G134" s="63">
        <f>'3B'!L133</f>
        <v>431</v>
      </c>
      <c r="H134" s="22">
        <v>1</v>
      </c>
      <c r="I134" s="22">
        <v>5</v>
      </c>
      <c r="J134" s="22">
        <v>92</v>
      </c>
      <c r="K134" s="22">
        <v>0</v>
      </c>
      <c r="L134" s="22">
        <v>0</v>
      </c>
      <c r="M134" s="98">
        <v>0</v>
      </c>
      <c r="N134" s="98">
        <v>0</v>
      </c>
    </row>
    <row r="135" spans="1:14" s="121" customFormat="1" ht="18" customHeight="1">
      <c r="A135" s="152">
        <v>63</v>
      </c>
      <c r="B135" s="153" t="s">
        <v>181</v>
      </c>
      <c r="C135" s="75" t="s">
        <v>25</v>
      </c>
      <c r="D135" s="22">
        <f>'8A'!D135</f>
        <v>11401</v>
      </c>
      <c r="E135" s="63">
        <f>'8A'!E135</f>
        <v>405</v>
      </c>
      <c r="F135" s="63">
        <f>'2B'!L135</f>
        <v>35</v>
      </c>
      <c r="G135" s="63">
        <f>'3B'!L134</f>
        <v>156</v>
      </c>
      <c r="H135" s="22">
        <v>1</v>
      </c>
      <c r="I135" s="22">
        <v>6</v>
      </c>
      <c r="J135" s="22">
        <v>0</v>
      </c>
      <c r="K135" s="22">
        <v>35</v>
      </c>
      <c r="L135" s="22">
        <v>0</v>
      </c>
      <c r="M135" s="98">
        <v>0</v>
      </c>
      <c r="N135" s="98">
        <v>0</v>
      </c>
    </row>
    <row r="136" spans="1:14" s="121" customFormat="1" ht="18" customHeight="1">
      <c r="A136" s="152"/>
      <c r="B136" s="153"/>
      <c r="C136" s="75" t="s">
        <v>5</v>
      </c>
      <c r="D136" s="22">
        <f>'8A'!D136</f>
        <v>51866</v>
      </c>
      <c r="E136" s="63">
        <f>'8A'!E136</f>
        <v>1669</v>
      </c>
      <c r="F136" s="63">
        <f>'2B'!L136</f>
        <v>40</v>
      </c>
      <c r="G136" s="63">
        <f>'3B'!L135</f>
        <v>627</v>
      </c>
      <c r="H136" s="22">
        <v>1</v>
      </c>
      <c r="I136" s="22">
        <v>18</v>
      </c>
      <c r="J136" s="22">
        <v>0</v>
      </c>
      <c r="K136" s="22">
        <v>40</v>
      </c>
      <c r="L136" s="22">
        <v>0</v>
      </c>
      <c r="M136" s="98">
        <v>0</v>
      </c>
      <c r="N136" s="98">
        <v>0</v>
      </c>
    </row>
    <row r="137" spans="1:14" s="121" customFormat="1" ht="18" customHeight="1">
      <c r="A137" s="152">
        <v>64</v>
      </c>
      <c r="B137" s="153" t="s">
        <v>182</v>
      </c>
      <c r="C137" s="75" t="s">
        <v>25</v>
      </c>
      <c r="D137" s="22">
        <f>'8A'!D137</f>
        <v>9257</v>
      </c>
      <c r="E137" s="63">
        <f>'8A'!E137</f>
        <v>1487</v>
      </c>
      <c r="F137" s="63">
        <f>'2B'!L137</f>
        <v>34</v>
      </c>
      <c r="G137" s="63">
        <f>'3B'!L136</f>
        <v>92</v>
      </c>
      <c r="H137" s="22"/>
      <c r="I137" s="22"/>
      <c r="J137" s="22">
        <v>34</v>
      </c>
      <c r="K137" s="22"/>
      <c r="L137" s="22"/>
      <c r="M137" s="98"/>
      <c r="N137" s="98"/>
    </row>
    <row r="138" spans="1:14" s="121" customFormat="1" ht="18" customHeight="1">
      <c r="A138" s="152"/>
      <c r="B138" s="153"/>
      <c r="C138" s="75" t="s">
        <v>5</v>
      </c>
      <c r="D138" s="22">
        <f>'8A'!D138</f>
        <v>45205</v>
      </c>
      <c r="E138" s="63">
        <f>'8A'!E138</f>
        <v>7216</v>
      </c>
      <c r="F138" s="63">
        <f>'2B'!L138</f>
        <v>176</v>
      </c>
      <c r="G138" s="63">
        <f>'3B'!L137</f>
        <v>207</v>
      </c>
      <c r="H138" s="22"/>
      <c r="I138" s="22"/>
      <c r="J138" s="22">
        <v>176</v>
      </c>
      <c r="K138" s="22"/>
      <c r="L138" s="22"/>
      <c r="M138" s="98"/>
      <c r="N138" s="98"/>
    </row>
    <row r="139" spans="1:14" s="121" customFormat="1" ht="18" customHeight="1">
      <c r="A139" s="152">
        <v>65</v>
      </c>
      <c r="B139" s="153" t="s">
        <v>183</v>
      </c>
      <c r="C139" s="75" t="s">
        <v>25</v>
      </c>
      <c r="D139" s="22">
        <f>'8A'!D139</f>
        <v>7934</v>
      </c>
      <c r="E139" s="63">
        <f>'8A'!E139</f>
        <v>474</v>
      </c>
      <c r="F139" s="63">
        <f>'2B'!L139</f>
        <v>10</v>
      </c>
      <c r="G139" s="63">
        <f>'3B'!L138</f>
        <v>34</v>
      </c>
      <c r="H139" s="22">
        <v>0</v>
      </c>
      <c r="I139" s="22">
        <v>0</v>
      </c>
      <c r="J139" s="22">
        <v>10</v>
      </c>
      <c r="K139" s="22">
        <v>0</v>
      </c>
      <c r="L139" s="22">
        <v>0</v>
      </c>
      <c r="M139" s="98">
        <v>0</v>
      </c>
      <c r="N139" s="98">
        <v>0</v>
      </c>
    </row>
    <row r="140" spans="1:14" s="121" customFormat="1" ht="18" customHeight="1">
      <c r="A140" s="152"/>
      <c r="B140" s="153"/>
      <c r="C140" s="75" t="s">
        <v>5</v>
      </c>
      <c r="D140" s="22">
        <f>'8A'!D140</f>
        <v>37033</v>
      </c>
      <c r="E140" s="63">
        <f>'8A'!E140</f>
        <v>2951</v>
      </c>
      <c r="F140" s="63">
        <f>'2B'!L140</f>
        <v>36</v>
      </c>
      <c r="G140" s="63">
        <f>'3B'!L139</f>
        <v>124</v>
      </c>
      <c r="H140" s="22">
        <v>0</v>
      </c>
      <c r="I140" s="22">
        <v>0</v>
      </c>
      <c r="J140" s="22">
        <v>36</v>
      </c>
      <c r="K140" s="22">
        <v>0</v>
      </c>
      <c r="L140" s="22">
        <v>0</v>
      </c>
      <c r="M140" s="98">
        <v>0</v>
      </c>
      <c r="N140" s="98">
        <v>0</v>
      </c>
    </row>
    <row r="141" spans="1:14" s="121" customFormat="1" ht="18" customHeight="1">
      <c r="A141" s="152">
        <v>66</v>
      </c>
      <c r="B141" s="153" t="s">
        <v>184</v>
      </c>
      <c r="C141" s="75" t="s">
        <v>25</v>
      </c>
      <c r="D141" s="22">
        <f>'8A'!D141</f>
        <v>9795</v>
      </c>
      <c r="E141" s="63">
        <f>'8A'!E141</f>
        <v>3</v>
      </c>
      <c r="F141" s="63">
        <f>'2B'!L141</f>
        <v>0</v>
      </c>
      <c r="G141" s="63">
        <f>'3B'!L140</f>
        <v>161</v>
      </c>
      <c r="H141" s="22">
        <v>0</v>
      </c>
      <c r="I141" s="22">
        <v>23</v>
      </c>
      <c r="J141" s="22">
        <v>0</v>
      </c>
      <c r="K141" s="22">
        <v>0</v>
      </c>
      <c r="L141" s="22">
        <v>0</v>
      </c>
      <c r="M141" s="98">
        <v>0</v>
      </c>
      <c r="N141" s="98">
        <v>0</v>
      </c>
    </row>
    <row r="142" spans="1:14" s="121" customFormat="1" ht="18" customHeight="1">
      <c r="A142" s="152"/>
      <c r="B142" s="153"/>
      <c r="C142" s="75" t="s">
        <v>5</v>
      </c>
      <c r="D142" s="22">
        <f>'8A'!D142</f>
        <v>47324</v>
      </c>
      <c r="E142" s="63">
        <f>'8A'!E142</f>
        <v>8</v>
      </c>
      <c r="F142" s="63">
        <f>'2B'!L142</f>
        <v>0</v>
      </c>
      <c r="G142" s="63">
        <f>'3B'!L141</f>
        <v>634</v>
      </c>
      <c r="H142" s="22">
        <v>0</v>
      </c>
      <c r="I142" s="22">
        <v>87</v>
      </c>
      <c r="J142" s="22">
        <v>0</v>
      </c>
      <c r="K142" s="22">
        <v>0</v>
      </c>
      <c r="L142" s="22">
        <v>0</v>
      </c>
      <c r="M142" s="98">
        <v>0</v>
      </c>
      <c r="N142" s="98">
        <v>0</v>
      </c>
    </row>
    <row r="143" spans="1:14" s="121" customFormat="1" ht="18" customHeight="1">
      <c r="A143" s="152">
        <v>67</v>
      </c>
      <c r="B143" s="153" t="s">
        <v>185</v>
      </c>
      <c r="C143" s="75" t="s">
        <v>25</v>
      </c>
      <c r="D143" s="22">
        <f>'8A'!D143</f>
        <v>6038</v>
      </c>
      <c r="E143" s="63">
        <f>'8A'!E143</f>
        <v>1</v>
      </c>
      <c r="F143" s="63">
        <f>'2B'!L143</f>
        <v>5</v>
      </c>
      <c r="G143" s="63">
        <f>'3B'!L142</f>
        <v>73</v>
      </c>
      <c r="H143" s="22">
        <v>1</v>
      </c>
      <c r="I143" s="22">
        <v>0</v>
      </c>
      <c r="J143" s="22">
        <v>5</v>
      </c>
      <c r="K143" s="22">
        <v>0</v>
      </c>
      <c r="L143" s="22">
        <v>73</v>
      </c>
      <c r="M143" s="98">
        <v>0</v>
      </c>
      <c r="N143" s="98">
        <v>0</v>
      </c>
    </row>
    <row r="144" spans="1:14" s="121" customFormat="1" ht="18" customHeight="1">
      <c r="A144" s="152"/>
      <c r="B144" s="153"/>
      <c r="C144" s="75" t="s">
        <v>5</v>
      </c>
      <c r="D144" s="22">
        <f>'8A'!D144</f>
        <v>27003</v>
      </c>
      <c r="E144" s="63">
        <f>'8A'!E144</f>
        <v>1</v>
      </c>
      <c r="F144" s="63">
        <f>'2B'!L144</f>
        <v>30</v>
      </c>
      <c r="G144" s="63">
        <f>'3B'!L143</f>
        <v>276</v>
      </c>
      <c r="H144" s="22">
        <v>1</v>
      </c>
      <c r="I144" s="22">
        <v>0</v>
      </c>
      <c r="J144" s="22">
        <v>30</v>
      </c>
      <c r="K144" s="22">
        <v>0</v>
      </c>
      <c r="L144" s="22"/>
      <c r="M144" s="98">
        <v>0</v>
      </c>
      <c r="N144" s="98">
        <v>0</v>
      </c>
    </row>
    <row r="145" spans="1:14" s="121" customFormat="1" ht="18" customHeight="1">
      <c r="A145" s="152">
        <v>68</v>
      </c>
      <c r="B145" s="153" t="s">
        <v>186</v>
      </c>
      <c r="C145" s="75" t="s">
        <v>25</v>
      </c>
      <c r="D145" s="22">
        <f>'8A'!D145</f>
        <v>18256</v>
      </c>
      <c r="E145" s="63">
        <f>'8A'!E145</f>
        <v>19</v>
      </c>
      <c r="F145" s="63">
        <f>'2B'!L145</f>
        <v>36</v>
      </c>
      <c r="G145" s="63">
        <f>'3B'!L144</f>
        <v>156</v>
      </c>
      <c r="H145" s="22">
        <v>9</v>
      </c>
      <c r="I145" s="22">
        <v>26</v>
      </c>
      <c r="J145" s="22">
        <v>36</v>
      </c>
      <c r="K145" s="22">
        <v>0</v>
      </c>
      <c r="L145" s="22">
        <v>0</v>
      </c>
      <c r="M145" s="98">
        <v>0</v>
      </c>
      <c r="N145" s="98">
        <v>0</v>
      </c>
    </row>
    <row r="146" spans="1:14" s="121" customFormat="1" ht="18" customHeight="1">
      <c r="A146" s="152"/>
      <c r="B146" s="153"/>
      <c r="C146" s="75" t="s">
        <v>5</v>
      </c>
      <c r="D146" s="22">
        <f>'8A'!D146</f>
        <v>80444</v>
      </c>
      <c r="E146" s="63">
        <f>'8A'!E146</f>
        <v>19</v>
      </c>
      <c r="F146" s="63">
        <f>'2B'!L146</f>
        <v>163</v>
      </c>
      <c r="G146" s="63">
        <f>'3B'!L145</f>
        <v>629</v>
      </c>
      <c r="H146" s="22">
        <v>45</v>
      </c>
      <c r="I146" s="22">
        <v>130</v>
      </c>
      <c r="J146" s="22">
        <v>163</v>
      </c>
      <c r="K146" s="22">
        <v>0</v>
      </c>
      <c r="L146" s="22">
        <v>0</v>
      </c>
      <c r="M146" s="98">
        <v>0</v>
      </c>
      <c r="N146" s="98">
        <v>0</v>
      </c>
    </row>
    <row r="147" spans="1:14" s="121" customFormat="1" ht="18" customHeight="1">
      <c r="A147" s="152">
        <v>69</v>
      </c>
      <c r="B147" s="153" t="s">
        <v>187</v>
      </c>
      <c r="C147" s="75" t="s">
        <v>25</v>
      </c>
      <c r="D147" s="22">
        <f>'8A'!D147</f>
        <v>23901</v>
      </c>
      <c r="E147" s="63">
        <f>'8A'!E147</f>
        <v>1109</v>
      </c>
      <c r="F147" s="63">
        <f>'2B'!L147</f>
        <v>0</v>
      </c>
      <c r="G147" s="63">
        <f>'3B'!L146</f>
        <v>0</v>
      </c>
      <c r="H147" s="22"/>
      <c r="I147" s="22"/>
      <c r="J147" s="22"/>
      <c r="K147" s="22"/>
      <c r="L147" s="22"/>
      <c r="M147" s="98"/>
      <c r="N147" s="98"/>
    </row>
    <row r="148" spans="1:14" s="121" customFormat="1" ht="18" customHeight="1">
      <c r="A148" s="152"/>
      <c r="B148" s="153"/>
      <c r="C148" s="75" t="s">
        <v>5</v>
      </c>
      <c r="D148" s="22">
        <f>'8A'!D148</f>
        <v>106146</v>
      </c>
      <c r="E148" s="63">
        <f>'8A'!E148</f>
        <v>4171</v>
      </c>
      <c r="F148" s="63">
        <f>'2B'!L148</f>
        <v>0</v>
      </c>
      <c r="G148" s="63">
        <f>'3B'!L147</f>
        <v>0</v>
      </c>
      <c r="H148" s="22"/>
      <c r="I148" s="22"/>
      <c r="J148" s="22"/>
      <c r="K148" s="22"/>
      <c r="L148" s="22"/>
      <c r="M148" s="98"/>
      <c r="N148" s="98"/>
    </row>
    <row r="149" spans="1:14" s="121" customFormat="1" ht="18" customHeight="1">
      <c r="A149" s="152">
        <v>70</v>
      </c>
      <c r="B149" s="153" t="s">
        <v>188</v>
      </c>
      <c r="C149" s="75" t="s">
        <v>25</v>
      </c>
      <c r="D149" s="22">
        <f>'8A'!D149</f>
        <v>6253</v>
      </c>
      <c r="E149" s="63">
        <f>'8A'!E149</f>
        <v>1487</v>
      </c>
      <c r="F149" s="63">
        <f>'2B'!L149</f>
        <v>6</v>
      </c>
      <c r="G149" s="63">
        <f>'3B'!L148</f>
        <v>67</v>
      </c>
      <c r="H149" s="22">
        <v>4</v>
      </c>
      <c r="I149" s="22">
        <v>31</v>
      </c>
      <c r="J149" s="22">
        <v>0</v>
      </c>
      <c r="K149" s="22">
        <v>6</v>
      </c>
      <c r="L149" s="22">
        <v>7</v>
      </c>
      <c r="M149" s="98">
        <v>0</v>
      </c>
      <c r="N149" s="98">
        <v>0</v>
      </c>
    </row>
    <row r="150" spans="1:14" s="121" customFormat="1" ht="18" customHeight="1">
      <c r="A150" s="152"/>
      <c r="B150" s="153"/>
      <c r="C150" s="75" t="s">
        <v>5</v>
      </c>
      <c r="D150" s="22">
        <f>'8A'!D150</f>
        <v>25030</v>
      </c>
      <c r="E150" s="63">
        <f>'8A'!E150</f>
        <v>7216</v>
      </c>
      <c r="F150" s="63">
        <f>'2B'!L150</f>
        <v>7</v>
      </c>
      <c r="G150" s="63">
        <f>'3B'!L149</f>
        <v>291</v>
      </c>
      <c r="H150" s="22">
        <v>5</v>
      </c>
      <c r="I150" s="22">
        <v>140</v>
      </c>
      <c r="J150" s="22">
        <v>0</v>
      </c>
      <c r="K150" s="22">
        <v>7</v>
      </c>
      <c r="L150" s="22">
        <v>7</v>
      </c>
      <c r="M150" s="98">
        <v>0</v>
      </c>
      <c r="N150" s="98">
        <v>0</v>
      </c>
    </row>
    <row r="151" spans="1:14" s="121" customFormat="1" ht="18" customHeight="1">
      <c r="A151" s="152">
        <v>71</v>
      </c>
      <c r="B151" s="153" t="s">
        <v>189</v>
      </c>
      <c r="C151" s="75" t="s">
        <v>25</v>
      </c>
      <c r="D151" s="22">
        <f>'8A'!D151</f>
        <v>4946</v>
      </c>
      <c r="E151" s="63">
        <f>'8A'!E151</f>
        <v>337</v>
      </c>
      <c r="F151" s="63">
        <f>'2B'!L151</f>
        <v>0</v>
      </c>
      <c r="G151" s="63">
        <f>'3B'!L150</f>
        <v>111</v>
      </c>
      <c r="H151" s="22">
        <v>0</v>
      </c>
      <c r="I151" s="22">
        <v>26</v>
      </c>
      <c r="J151" s="22">
        <v>0</v>
      </c>
      <c r="K151" s="22">
        <v>0</v>
      </c>
      <c r="L151" s="22">
        <v>0</v>
      </c>
      <c r="M151" s="98">
        <v>0</v>
      </c>
      <c r="N151" s="98">
        <v>0</v>
      </c>
    </row>
    <row r="152" spans="1:14" s="121" customFormat="1" ht="18" customHeight="1">
      <c r="A152" s="152"/>
      <c r="B152" s="153"/>
      <c r="C152" s="75" t="s">
        <v>5</v>
      </c>
      <c r="D152" s="22">
        <f>'8A'!D152</f>
        <v>21453</v>
      </c>
      <c r="E152" s="63">
        <f>'8A'!E152</f>
        <v>1603</v>
      </c>
      <c r="F152" s="63">
        <f>'2B'!L152</f>
        <v>0</v>
      </c>
      <c r="G152" s="63">
        <f>'3B'!L151</f>
        <v>406</v>
      </c>
      <c r="H152" s="22">
        <v>0</v>
      </c>
      <c r="I152" s="22">
        <v>88</v>
      </c>
      <c r="J152" s="22">
        <v>0</v>
      </c>
      <c r="K152" s="22">
        <v>0</v>
      </c>
      <c r="L152" s="22">
        <v>0</v>
      </c>
      <c r="M152" s="98">
        <v>0</v>
      </c>
      <c r="N152" s="98">
        <v>0</v>
      </c>
    </row>
    <row r="153" spans="1:14" s="121" customFormat="1" ht="18" customHeight="1">
      <c r="A153" s="152">
        <v>72</v>
      </c>
      <c r="B153" s="153" t="s">
        <v>190</v>
      </c>
      <c r="C153" s="75" t="s">
        <v>25</v>
      </c>
      <c r="D153" s="22">
        <f>'8A'!D153</f>
        <v>5045</v>
      </c>
      <c r="E153" s="63">
        <f>'8A'!E153</f>
        <v>372</v>
      </c>
      <c r="F153" s="63">
        <f>'2B'!L153</f>
        <v>12</v>
      </c>
      <c r="G153" s="63">
        <f>'3B'!L152</f>
        <v>69</v>
      </c>
      <c r="H153" s="22">
        <v>0</v>
      </c>
      <c r="I153" s="22">
        <v>11</v>
      </c>
      <c r="J153" s="22">
        <v>2</v>
      </c>
      <c r="K153" s="22">
        <v>10</v>
      </c>
      <c r="L153" s="22">
        <v>0</v>
      </c>
      <c r="M153" s="98">
        <v>0</v>
      </c>
      <c r="N153" s="98">
        <v>0</v>
      </c>
    </row>
    <row r="154" spans="1:14" s="121" customFormat="1" ht="18" customHeight="1">
      <c r="A154" s="152"/>
      <c r="B154" s="153"/>
      <c r="C154" s="75" t="s">
        <v>5</v>
      </c>
      <c r="D154" s="22">
        <f>'8A'!D154</f>
        <v>21356</v>
      </c>
      <c r="E154" s="63">
        <f>'8A'!E154</f>
        <v>1678</v>
      </c>
      <c r="F154" s="63">
        <f>'2B'!L154</f>
        <v>30</v>
      </c>
      <c r="G154" s="63">
        <f>'3B'!L153</f>
        <v>241</v>
      </c>
      <c r="H154" s="22">
        <v>0</v>
      </c>
      <c r="I154" s="22">
        <v>36</v>
      </c>
      <c r="J154" s="22">
        <v>15</v>
      </c>
      <c r="K154" s="22">
        <v>15</v>
      </c>
      <c r="L154" s="22">
        <v>0</v>
      </c>
      <c r="M154" s="98">
        <v>0</v>
      </c>
      <c r="N154" s="98">
        <v>0</v>
      </c>
    </row>
    <row r="155" spans="1:14" ht="18" customHeight="1">
      <c r="A155" s="150" t="s">
        <v>11</v>
      </c>
      <c r="B155" s="151" t="s">
        <v>10</v>
      </c>
      <c r="C155" s="20" t="s">
        <v>25</v>
      </c>
      <c r="D155" s="21">
        <f>D157+D159+D161+D163+D165+D167+D169+D171+D173+D175+D177+D179+D181+D183+D185+D187+D189+D191+D193+D195+D197+D199+D201</f>
        <v>451108</v>
      </c>
      <c r="E155" s="21">
        <f t="shared" ref="E155:N156" si="2">E157+E159+E161+E163+E165+E167+E169+E171+E173+E175+E177+E179+E181+E183+E185+E187+E189+E191+E193+E195+E197+E199+E201</f>
        <v>6067</v>
      </c>
      <c r="F155" s="21">
        <f t="shared" si="2"/>
        <v>292</v>
      </c>
      <c r="G155" s="21">
        <f t="shared" si="2"/>
        <v>376</v>
      </c>
      <c r="H155" s="21">
        <f t="shared" si="2"/>
        <v>19</v>
      </c>
      <c r="I155" s="21">
        <f t="shared" si="2"/>
        <v>32</v>
      </c>
      <c r="J155" s="21">
        <f t="shared" si="2"/>
        <v>45</v>
      </c>
      <c r="K155" s="21">
        <f t="shared" si="2"/>
        <v>247</v>
      </c>
      <c r="L155" s="21">
        <f t="shared" si="2"/>
        <v>135</v>
      </c>
      <c r="M155" s="21">
        <f t="shared" si="2"/>
        <v>1</v>
      </c>
      <c r="N155" s="21">
        <f t="shared" si="2"/>
        <v>0</v>
      </c>
    </row>
    <row r="156" spans="1:14" ht="18" customHeight="1">
      <c r="A156" s="150"/>
      <c r="B156" s="151"/>
      <c r="C156" s="20" t="s">
        <v>5</v>
      </c>
      <c r="D156" s="21">
        <f>D158+D160+D162+D164+D166+D168+D170+D172+D174+D176+D178+D180+D182+D184+D186+D188+D190+D192+D194+D196+D198+D200+D202</f>
        <v>1756854</v>
      </c>
      <c r="E156" s="21">
        <f t="shared" si="2"/>
        <v>26968</v>
      </c>
      <c r="F156" s="21">
        <f t="shared" si="2"/>
        <v>734</v>
      </c>
      <c r="G156" s="21">
        <f t="shared" si="2"/>
        <v>1347</v>
      </c>
      <c r="H156" s="21">
        <f t="shared" si="2"/>
        <v>20</v>
      </c>
      <c r="I156" s="21">
        <f t="shared" si="2"/>
        <v>139</v>
      </c>
      <c r="J156" s="21">
        <f t="shared" si="2"/>
        <v>150</v>
      </c>
      <c r="K156" s="21">
        <f t="shared" si="2"/>
        <v>584</v>
      </c>
      <c r="L156" s="21">
        <f t="shared" si="2"/>
        <v>537</v>
      </c>
      <c r="M156" s="21">
        <f t="shared" si="2"/>
        <v>1</v>
      </c>
      <c r="N156" s="21">
        <f t="shared" si="2"/>
        <v>0</v>
      </c>
    </row>
    <row r="157" spans="1:14" s="122" customFormat="1" ht="18" customHeight="1">
      <c r="A157" s="152">
        <v>1</v>
      </c>
      <c r="B157" s="153" t="s">
        <v>191</v>
      </c>
      <c r="C157" s="83" t="s">
        <v>25</v>
      </c>
      <c r="D157" s="22">
        <f>'8A'!D157</f>
        <v>8752</v>
      </c>
      <c r="E157" s="22">
        <f>'8A'!E157</f>
        <v>717</v>
      </c>
      <c r="F157" s="63">
        <f>'2B'!L157</f>
        <v>0</v>
      </c>
      <c r="G157" s="63">
        <f>'3B'!L156</f>
        <v>0</v>
      </c>
      <c r="H157" s="22"/>
      <c r="I157" s="22"/>
      <c r="J157" s="22"/>
      <c r="K157" s="22"/>
      <c r="L157" s="22"/>
      <c r="M157" s="98"/>
      <c r="N157" s="98"/>
    </row>
    <row r="158" spans="1:14" s="122" customFormat="1" ht="18" customHeight="1">
      <c r="A158" s="152"/>
      <c r="B158" s="153"/>
      <c r="C158" s="83" t="s">
        <v>5</v>
      </c>
      <c r="D158" s="22">
        <f>'8A'!D158</f>
        <v>35698</v>
      </c>
      <c r="E158" s="22">
        <f>'8A'!E158</f>
        <v>2876</v>
      </c>
      <c r="F158" s="63">
        <f>'2B'!L158</f>
        <v>0</v>
      </c>
      <c r="G158" s="63">
        <f>'3B'!L157</f>
        <v>0</v>
      </c>
      <c r="H158" s="22"/>
      <c r="I158" s="22"/>
      <c r="J158" s="22"/>
      <c r="K158" s="22"/>
      <c r="L158" s="22"/>
      <c r="M158" s="98"/>
      <c r="N158" s="98"/>
    </row>
    <row r="159" spans="1:14" s="122" customFormat="1" ht="18" customHeight="1">
      <c r="A159" s="152">
        <v>2</v>
      </c>
      <c r="B159" s="153" t="s">
        <v>192</v>
      </c>
      <c r="C159" s="83" t="s">
        <v>25</v>
      </c>
      <c r="D159" s="22">
        <f>'8A'!D159</f>
        <v>9294</v>
      </c>
      <c r="E159" s="22">
        <f>'8A'!E159</f>
        <v>857</v>
      </c>
      <c r="F159" s="63">
        <f>'2B'!L159</f>
        <v>0</v>
      </c>
      <c r="G159" s="63">
        <f>'3B'!L158</f>
        <v>16</v>
      </c>
      <c r="H159" s="22">
        <v>0</v>
      </c>
      <c r="I159" s="22">
        <v>4</v>
      </c>
      <c r="J159" s="22">
        <v>0</v>
      </c>
      <c r="K159" s="22">
        <v>0</v>
      </c>
      <c r="L159" s="22">
        <v>1</v>
      </c>
      <c r="M159" s="98">
        <v>0</v>
      </c>
      <c r="N159" s="98">
        <v>0</v>
      </c>
    </row>
    <row r="160" spans="1:14" s="122" customFormat="1" ht="18" customHeight="1">
      <c r="A160" s="152"/>
      <c r="B160" s="153"/>
      <c r="C160" s="83" t="s">
        <v>5</v>
      </c>
      <c r="D160" s="22">
        <f>'8A'!D160</f>
        <v>36765</v>
      </c>
      <c r="E160" s="22">
        <f>'8A'!E160</f>
        <v>3420</v>
      </c>
      <c r="F160" s="63">
        <f>'2B'!L160</f>
        <v>0</v>
      </c>
      <c r="G160" s="63">
        <f>'3B'!L159</f>
        <v>72</v>
      </c>
      <c r="H160" s="22">
        <v>0</v>
      </c>
      <c r="I160" s="22">
        <v>16</v>
      </c>
      <c r="J160" s="22">
        <v>0</v>
      </c>
      <c r="K160" s="22">
        <v>0</v>
      </c>
      <c r="L160" s="22">
        <v>3</v>
      </c>
      <c r="M160" s="98">
        <v>0</v>
      </c>
      <c r="N160" s="98">
        <v>0</v>
      </c>
    </row>
    <row r="161" spans="1:14" s="122" customFormat="1" ht="18" customHeight="1">
      <c r="A161" s="152">
        <v>3</v>
      </c>
      <c r="B161" s="153" t="s">
        <v>193</v>
      </c>
      <c r="C161" s="83" t="s">
        <v>25</v>
      </c>
      <c r="D161" s="22">
        <f>'8A'!D161</f>
        <v>22921</v>
      </c>
      <c r="E161" s="22">
        <f>'8A'!E161</f>
        <v>2</v>
      </c>
      <c r="F161" s="63">
        <f>'2B'!L161</f>
        <v>24</v>
      </c>
      <c r="G161" s="63">
        <f>'3B'!L160</f>
        <v>23</v>
      </c>
      <c r="H161" s="22">
        <v>1</v>
      </c>
      <c r="I161" s="22">
        <v>1</v>
      </c>
      <c r="J161" s="22">
        <v>14</v>
      </c>
      <c r="K161" s="22">
        <v>10</v>
      </c>
      <c r="L161" s="22">
        <v>6</v>
      </c>
      <c r="M161" s="98">
        <v>0</v>
      </c>
      <c r="N161" s="98">
        <v>0</v>
      </c>
    </row>
    <row r="162" spans="1:14" s="122" customFormat="1" ht="18" customHeight="1">
      <c r="A162" s="152"/>
      <c r="B162" s="153"/>
      <c r="C162" s="83" t="s">
        <v>5</v>
      </c>
      <c r="D162" s="22">
        <f>'8A'!D162</f>
        <v>85579</v>
      </c>
      <c r="E162" s="22">
        <f>'8A'!E162</f>
        <v>7</v>
      </c>
      <c r="F162" s="63">
        <f>'2B'!L162</f>
        <v>73</v>
      </c>
      <c r="G162" s="63">
        <f>'3B'!L161</f>
        <v>92</v>
      </c>
      <c r="H162" s="22">
        <v>2</v>
      </c>
      <c r="I162" s="22">
        <v>5</v>
      </c>
      <c r="J162" s="22">
        <v>49</v>
      </c>
      <c r="K162" s="22">
        <v>24</v>
      </c>
      <c r="L162" s="22">
        <v>11</v>
      </c>
      <c r="M162" s="98">
        <v>0</v>
      </c>
      <c r="N162" s="98">
        <v>0</v>
      </c>
    </row>
    <row r="163" spans="1:14" s="122" customFormat="1" ht="18" customHeight="1">
      <c r="A163" s="152">
        <v>4</v>
      </c>
      <c r="B163" s="153" t="s">
        <v>194</v>
      </c>
      <c r="C163" s="83" t="s">
        <v>25</v>
      </c>
      <c r="D163" s="22">
        <f>'8A'!D163</f>
        <v>10199</v>
      </c>
      <c r="E163" s="22">
        <f>'8A'!E163</f>
        <v>990</v>
      </c>
      <c r="F163" s="63">
        <f>'2B'!L163</f>
        <v>0</v>
      </c>
      <c r="G163" s="63">
        <f>'3B'!L162</f>
        <v>0</v>
      </c>
      <c r="H163" s="22"/>
      <c r="I163" s="22"/>
      <c r="J163" s="22"/>
      <c r="K163" s="22"/>
      <c r="L163" s="22"/>
      <c r="M163" s="98"/>
      <c r="N163" s="98"/>
    </row>
    <row r="164" spans="1:14" s="122" customFormat="1" ht="18" customHeight="1">
      <c r="A164" s="152"/>
      <c r="B164" s="153"/>
      <c r="C164" s="83" t="s">
        <v>5</v>
      </c>
      <c r="D164" s="22">
        <f>'8A'!D164</f>
        <v>41799</v>
      </c>
      <c r="E164" s="22">
        <f>'8A'!E164</f>
        <v>4648</v>
      </c>
      <c r="F164" s="63">
        <f>'2B'!L164</f>
        <v>0</v>
      </c>
      <c r="G164" s="63">
        <f>'3B'!L163</f>
        <v>0</v>
      </c>
      <c r="H164" s="22"/>
      <c r="I164" s="22"/>
      <c r="J164" s="22"/>
      <c r="K164" s="22"/>
      <c r="L164" s="22"/>
      <c r="M164" s="98"/>
      <c r="N164" s="98"/>
    </row>
    <row r="165" spans="1:14" s="122" customFormat="1" ht="18" customHeight="1">
      <c r="A165" s="152">
        <v>5</v>
      </c>
      <c r="B165" s="153" t="s">
        <v>195</v>
      </c>
      <c r="C165" s="83" t="s">
        <v>25</v>
      </c>
      <c r="D165" s="22">
        <f>'8A'!D165</f>
        <v>9030</v>
      </c>
      <c r="E165" s="22">
        <f>'8A'!E165</f>
        <v>966</v>
      </c>
      <c r="F165" s="63">
        <f>'2B'!L165</f>
        <v>35</v>
      </c>
      <c r="G165" s="63">
        <f>'3B'!L164</f>
        <v>64</v>
      </c>
      <c r="H165" s="22">
        <v>7</v>
      </c>
      <c r="I165" s="22">
        <v>20</v>
      </c>
      <c r="J165" s="22">
        <v>2</v>
      </c>
      <c r="K165" s="22">
        <v>33</v>
      </c>
      <c r="L165" s="22">
        <v>64</v>
      </c>
      <c r="M165" s="98" t="s">
        <v>238</v>
      </c>
      <c r="N165" s="98" t="s">
        <v>238</v>
      </c>
    </row>
    <row r="166" spans="1:14" s="122" customFormat="1" ht="18" customHeight="1">
      <c r="A166" s="152"/>
      <c r="B166" s="153"/>
      <c r="C166" s="83" t="s">
        <v>5</v>
      </c>
      <c r="D166" s="22">
        <f>'8A'!D166</f>
        <v>35182</v>
      </c>
      <c r="E166" s="22">
        <f>'8A'!E166</f>
        <v>3666</v>
      </c>
      <c r="F166" s="63">
        <f>'2B'!L166</f>
        <v>83</v>
      </c>
      <c r="G166" s="63">
        <f>'3B'!L165</f>
        <v>312</v>
      </c>
      <c r="H166" s="22">
        <v>9</v>
      </c>
      <c r="I166" s="22">
        <v>88</v>
      </c>
      <c r="J166" s="22">
        <v>25</v>
      </c>
      <c r="K166" s="22">
        <v>58</v>
      </c>
      <c r="L166" s="22">
        <v>317</v>
      </c>
      <c r="M166" s="98" t="s">
        <v>238</v>
      </c>
      <c r="N166" s="98" t="s">
        <v>238</v>
      </c>
    </row>
    <row r="167" spans="1:14" s="122" customFormat="1" ht="18" customHeight="1">
      <c r="A167" s="152">
        <v>6</v>
      </c>
      <c r="B167" s="153" t="s">
        <v>196</v>
      </c>
      <c r="C167" s="83" t="s">
        <v>25</v>
      </c>
      <c r="D167" s="22">
        <f>'8A'!D167</f>
        <v>35906</v>
      </c>
      <c r="E167" s="22">
        <f>'8A'!E167</f>
        <v>0</v>
      </c>
      <c r="F167" s="63">
        <f>'2B'!L167</f>
        <v>0</v>
      </c>
      <c r="G167" s="63">
        <f>'3B'!L166</f>
        <v>0</v>
      </c>
      <c r="H167" s="22"/>
      <c r="I167" s="22"/>
      <c r="J167" s="22"/>
      <c r="K167" s="22"/>
      <c r="L167" s="22"/>
      <c r="M167" s="98"/>
      <c r="N167" s="98"/>
    </row>
    <row r="168" spans="1:14" s="122" customFormat="1" ht="18" customHeight="1">
      <c r="A168" s="152"/>
      <c r="B168" s="153"/>
      <c r="C168" s="83" t="s">
        <v>5</v>
      </c>
      <c r="D168" s="22">
        <f>'8A'!D168</f>
        <v>115340</v>
      </c>
      <c r="E168" s="22">
        <f>'8A'!E168</f>
        <v>0</v>
      </c>
      <c r="F168" s="63">
        <f>'2B'!L168</f>
        <v>0</v>
      </c>
      <c r="G168" s="63">
        <f>'3B'!L167</f>
        <v>0</v>
      </c>
      <c r="H168" s="22"/>
      <c r="I168" s="22"/>
      <c r="J168" s="22"/>
      <c r="K168" s="22"/>
      <c r="L168" s="22"/>
      <c r="M168" s="98"/>
      <c r="N168" s="98"/>
    </row>
    <row r="169" spans="1:14" s="122" customFormat="1" ht="18" customHeight="1">
      <c r="A169" s="152">
        <v>7</v>
      </c>
      <c r="B169" s="153" t="s">
        <v>197</v>
      </c>
      <c r="C169" s="83" t="s">
        <v>25</v>
      </c>
      <c r="D169" s="22">
        <f>'8A'!D169</f>
        <v>13730</v>
      </c>
      <c r="E169" s="22">
        <f>'8A'!E169</f>
        <v>0</v>
      </c>
      <c r="F169" s="63">
        <f>'2B'!L169</f>
        <v>0</v>
      </c>
      <c r="G169" s="63">
        <f>'3B'!L168</f>
        <v>0</v>
      </c>
      <c r="H169" s="22"/>
      <c r="I169" s="22"/>
      <c r="J169" s="22"/>
      <c r="K169" s="22"/>
      <c r="L169" s="22"/>
      <c r="M169" s="98"/>
      <c r="N169" s="98"/>
    </row>
    <row r="170" spans="1:14" s="122" customFormat="1" ht="18" customHeight="1">
      <c r="A170" s="152"/>
      <c r="B170" s="153"/>
      <c r="C170" s="83" t="s">
        <v>5</v>
      </c>
      <c r="D170" s="22">
        <f>'8A'!D170</f>
        <v>43687</v>
      </c>
      <c r="E170" s="22">
        <f>'8A'!E170</f>
        <v>0</v>
      </c>
      <c r="F170" s="63">
        <f>'2B'!L170</f>
        <v>0</v>
      </c>
      <c r="G170" s="63">
        <f>'3B'!L169</f>
        <v>0</v>
      </c>
      <c r="H170" s="22"/>
      <c r="I170" s="22"/>
      <c r="J170" s="22"/>
      <c r="K170" s="22"/>
      <c r="L170" s="22"/>
      <c r="M170" s="98"/>
      <c r="N170" s="98"/>
    </row>
    <row r="171" spans="1:14" s="122" customFormat="1" ht="18" customHeight="1">
      <c r="A171" s="152">
        <v>8</v>
      </c>
      <c r="B171" s="153" t="s">
        <v>198</v>
      </c>
      <c r="C171" s="83" t="s">
        <v>25</v>
      </c>
      <c r="D171" s="22">
        <f>'8A'!D171</f>
        <v>14038</v>
      </c>
      <c r="E171" s="22">
        <f>'8A'!E171</f>
        <v>0</v>
      </c>
      <c r="F171" s="63">
        <f>'2B'!L171</f>
        <v>0</v>
      </c>
      <c r="G171" s="63">
        <f>'3B'!L170</f>
        <v>0</v>
      </c>
      <c r="H171" s="22"/>
      <c r="I171" s="22"/>
      <c r="J171" s="22"/>
      <c r="K171" s="22"/>
      <c r="L171" s="22"/>
      <c r="M171" s="98"/>
      <c r="N171" s="98"/>
    </row>
    <row r="172" spans="1:14" s="122" customFormat="1" ht="18" customHeight="1">
      <c r="A172" s="152"/>
      <c r="B172" s="153"/>
      <c r="C172" s="83" t="s">
        <v>5</v>
      </c>
      <c r="D172" s="22">
        <f>'8A'!D172</f>
        <v>38447</v>
      </c>
      <c r="E172" s="22">
        <f>'8A'!E172</f>
        <v>0</v>
      </c>
      <c r="F172" s="63">
        <f>'2B'!L172</f>
        <v>0</v>
      </c>
      <c r="G172" s="63">
        <f>'3B'!L171</f>
        <v>0</v>
      </c>
      <c r="H172" s="22"/>
      <c r="I172" s="22"/>
      <c r="J172" s="22"/>
      <c r="K172" s="22"/>
      <c r="L172" s="22"/>
      <c r="M172" s="98"/>
      <c r="N172" s="98"/>
    </row>
    <row r="173" spans="1:14" s="122" customFormat="1" ht="18" customHeight="1">
      <c r="A173" s="152">
        <v>9</v>
      </c>
      <c r="B173" s="153" t="s">
        <v>199</v>
      </c>
      <c r="C173" s="83" t="s">
        <v>25</v>
      </c>
      <c r="D173" s="22">
        <f>'8A'!D173</f>
        <v>5818</v>
      </c>
      <c r="E173" s="22">
        <f>'8A'!E173</f>
        <v>6</v>
      </c>
      <c r="F173" s="63">
        <f>'2B'!L173</f>
        <v>7</v>
      </c>
      <c r="G173" s="63">
        <f>'3B'!L172</f>
        <v>8</v>
      </c>
      <c r="H173" s="22">
        <v>0</v>
      </c>
      <c r="I173" s="22">
        <v>3</v>
      </c>
      <c r="J173" s="22">
        <v>0</v>
      </c>
      <c r="K173" s="22">
        <v>7</v>
      </c>
      <c r="L173" s="22">
        <v>0</v>
      </c>
      <c r="M173" s="98">
        <v>0</v>
      </c>
      <c r="N173" s="98">
        <v>0</v>
      </c>
    </row>
    <row r="174" spans="1:14" s="122" customFormat="1" ht="18" customHeight="1">
      <c r="A174" s="152"/>
      <c r="B174" s="153"/>
      <c r="C174" s="83" t="s">
        <v>5</v>
      </c>
      <c r="D174" s="22">
        <f>'8A'!D174</f>
        <v>25178</v>
      </c>
      <c r="E174" s="22">
        <f>'8A'!E174</f>
        <v>17</v>
      </c>
      <c r="F174" s="63">
        <f>'2B'!L174</f>
        <v>23</v>
      </c>
      <c r="G174" s="63">
        <f>'3B'!L173</f>
        <v>31</v>
      </c>
      <c r="H174" s="22">
        <v>0</v>
      </c>
      <c r="I174" s="22">
        <v>14</v>
      </c>
      <c r="J174" s="22">
        <v>0</v>
      </c>
      <c r="K174" s="22">
        <v>23</v>
      </c>
      <c r="L174" s="22">
        <v>0</v>
      </c>
      <c r="M174" s="98">
        <v>0</v>
      </c>
      <c r="N174" s="98">
        <v>0</v>
      </c>
    </row>
    <row r="175" spans="1:14" s="122" customFormat="1" ht="18" customHeight="1">
      <c r="A175" s="152">
        <v>10</v>
      </c>
      <c r="B175" s="153" t="s">
        <v>200</v>
      </c>
      <c r="C175" s="83" t="s">
        <v>25</v>
      </c>
      <c r="D175" s="22">
        <f>'8A'!D175</f>
        <v>25041</v>
      </c>
      <c r="E175" s="22">
        <f>'8A'!E175</f>
        <v>218</v>
      </c>
      <c r="F175" s="63">
        <f>'2B'!L175</f>
        <v>28</v>
      </c>
      <c r="G175" s="63">
        <f>'3B'!L174</f>
        <v>11</v>
      </c>
      <c r="H175" s="22">
        <v>3</v>
      </c>
      <c r="I175" s="22">
        <v>0</v>
      </c>
      <c r="J175" s="22">
        <v>0</v>
      </c>
      <c r="K175" s="22">
        <v>28</v>
      </c>
      <c r="L175" s="22">
        <v>11</v>
      </c>
      <c r="M175" s="98">
        <v>0</v>
      </c>
      <c r="N175" s="98">
        <v>0</v>
      </c>
    </row>
    <row r="176" spans="1:14" s="122" customFormat="1" ht="18" customHeight="1">
      <c r="A176" s="152"/>
      <c r="B176" s="153"/>
      <c r="C176" s="83" t="s">
        <v>5</v>
      </c>
      <c r="D176" s="22">
        <f>'8A'!D176</f>
        <v>92492</v>
      </c>
      <c r="E176" s="22">
        <f>'8A'!E176</f>
        <v>956</v>
      </c>
      <c r="F176" s="63">
        <f>'2B'!L176</f>
        <v>108</v>
      </c>
      <c r="G176" s="63">
        <f>'3B'!L175</f>
        <v>52</v>
      </c>
      <c r="H176" s="22">
        <v>9</v>
      </c>
      <c r="I176" s="22">
        <v>0</v>
      </c>
      <c r="J176" s="22">
        <v>0</v>
      </c>
      <c r="K176" s="22">
        <v>108</v>
      </c>
      <c r="L176" s="22">
        <v>52</v>
      </c>
      <c r="M176" s="98">
        <v>0</v>
      </c>
      <c r="N176" s="98">
        <v>0</v>
      </c>
    </row>
    <row r="177" spans="1:14" s="122" customFormat="1" ht="18" customHeight="1">
      <c r="A177" s="152">
        <v>11</v>
      </c>
      <c r="B177" s="153" t="s">
        <v>201</v>
      </c>
      <c r="C177" s="83" t="s">
        <v>25</v>
      </c>
      <c r="D177" s="22">
        <f>'8A'!D177</f>
        <v>40634</v>
      </c>
      <c r="E177" s="22">
        <f>'8A'!E177</f>
        <v>0</v>
      </c>
      <c r="F177" s="63">
        <f>'2B'!L177</f>
        <v>2</v>
      </c>
      <c r="G177" s="63">
        <f>'3B'!L176</f>
        <v>26</v>
      </c>
      <c r="H177" s="22"/>
      <c r="I177" s="22"/>
      <c r="J177" s="22"/>
      <c r="K177" s="22">
        <v>2</v>
      </c>
      <c r="L177" s="22"/>
      <c r="M177" s="98"/>
      <c r="N177" s="98"/>
    </row>
    <row r="178" spans="1:14" s="122" customFormat="1" ht="18" customHeight="1">
      <c r="A178" s="152"/>
      <c r="B178" s="153"/>
      <c r="C178" s="83" t="s">
        <v>5</v>
      </c>
      <c r="D178" s="22">
        <f>'8A'!D178</f>
        <v>168614</v>
      </c>
      <c r="E178" s="22">
        <f>'8A'!E178</f>
        <v>0</v>
      </c>
      <c r="F178" s="63">
        <f>'2B'!L178</f>
        <v>5</v>
      </c>
      <c r="G178" s="63">
        <f>'3B'!L177</f>
        <v>92</v>
      </c>
      <c r="H178" s="22"/>
      <c r="I178" s="22"/>
      <c r="J178" s="22"/>
      <c r="K178" s="22">
        <v>5</v>
      </c>
      <c r="L178" s="22"/>
      <c r="M178" s="98"/>
      <c r="N178" s="98"/>
    </row>
    <row r="179" spans="1:14" s="122" customFormat="1" ht="18" customHeight="1">
      <c r="A179" s="152">
        <v>12</v>
      </c>
      <c r="B179" s="153" t="s">
        <v>202</v>
      </c>
      <c r="C179" s="83" t="s">
        <v>25</v>
      </c>
      <c r="D179" s="22">
        <f>'8A'!D179</f>
        <v>19044</v>
      </c>
      <c r="E179" s="22">
        <f>'8A'!E179</f>
        <v>0</v>
      </c>
      <c r="F179" s="63">
        <f>'2B'!L179</f>
        <v>26</v>
      </c>
      <c r="G179" s="63">
        <f>'3B'!L178</f>
        <v>31</v>
      </c>
      <c r="H179" s="22">
        <v>0</v>
      </c>
      <c r="I179" s="22">
        <v>0</v>
      </c>
      <c r="J179" s="22">
        <v>11</v>
      </c>
      <c r="K179" s="22">
        <v>15</v>
      </c>
      <c r="L179" s="22">
        <v>12</v>
      </c>
      <c r="M179" s="98">
        <v>0</v>
      </c>
      <c r="N179" s="98">
        <v>0</v>
      </c>
    </row>
    <row r="180" spans="1:14" s="122" customFormat="1" ht="18" customHeight="1">
      <c r="A180" s="152"/>
      <c r="B180" s="153"/>
      <c r="C180" s="83" t="s">
        <v>5</v>
      </c>
      <c r="D180" s="22">
        <f>'8A'!D180</f>
        <v>76135</v>
      </c>
      <c r="E180" s="22">
        <f>'8A'!E180</f>
        <v>0</v>
      </c>
      <c r="F180" s="63">
        <f>'2B'!L180</f>
        <v>50</v>
      </c>
      <c r="G180" s="63">
        <f>'3B'!L179</f>
        <v>100</v>
      </c>
      <c r="H180" s="22">
        <v>0</v>
      </c>
      <c r="I180" s="22">
        <v>0</v>
      </c>
      <c r="J180" s="22">
        <v>29</v>
      </c>
      <c r="K180" s="22">
        <v>21</v>
      </c>
      <c r="L180" s="22">
        <v>20</v>
      </c>
      <c r="M180" s="98">
        <v>0</v>
      </c>
      <c r="N180" s="98">
        <v>0</v>
      </c>
    </row>
    <row r="181" spans="1:14" s="122" customFormat="1" ht="18" customHeight="1">
      <c r="A181" s="152">
        <v>13</v>
      </c>
      <c r="B181" s="153" t="s">
        <v>203</v>
      </c>
      <c r="C181" s="83" t="s">
        <v>25</v>
      </c>
      <c r="D181" s="22">
        <f>'8A'!D181</f>
        <v>17890</v>
      </c>
      <c r="E181" s="22">
        <f>'8A'!E181</f>
        <v>1352</v>
      </c>
      <c r="F181" s="63">
        <f>'2B'!L181</f>
        <v>9</v>
      </c>
      <c r="G181" s="63">
        <f>'3B'!L180</f>
        <v>17</v>
      </c>
      <c r="H181" s="22">
        <v>0</v>
      </c>
      <c r="I181" s="22">
        <v>2</v>
      </c>
      <c r="J181" s="22">
        <v>0</v>
      </c>
      <c r="K181" s="22">
        <v>9</v>
      </c>
      <c r="L181" s="22">
        <v>0</v>
      </c>
      <c r="M181" s="98">
        <v>0</v>
      </c>
      <c r="N181" s="98">
        <v>0</v>
      </c>
    </row>
    <row r="182" spans="1:14" s="122" customFormat="1" ht="18" customHeight="1">
      <c r="A182" s="152"/>
      <c r="B182" s="153"/>
      <c r="C182" s="83" t="s">
        <v>5</v>
      </c>
      <c r="D182" s="22">
        <f>'8A'!D182</f>
        <v>79529</v>
      </c>
      <c r="E182" s="22">
        <f>'8A'!E182</f>
        <v>7383</v>
      </c>
      <c r="F182" s="63">
        <f>'2B'!L182</f>
        <v>37</v>
      </c>
      <c r="G182" s="63">
        <f>'3B'!L181</f>
        <v>84</v>
      </c>
      <c r="H182" s="22">
        <v>0</v>
      </c>
      <c r="I182" s="22">
        <v>9</v>
      </c>
      <c r="J182" s="22">
        <v>0</v>
      </c>
      <c r="K182" s="22">
        <v>37</v>
      </c>
      <c r="L182" s="22">
        <v>0</v>
      </c>
      <c r="M182" s="98">
        <v>0</v>
      </c>
      <c r="N182" s="98">
        <v>0</v>
      </c>
    </row>
    <row r="183" spans="1:14" s="122" customFormat="1" ht="18" customHeight="1">
      <c r="A183" s="152">
        <v>14</v>
      </c>
      <c r="B183" s="153" t="s">
        <v>204</v>
      </c>
      <c r="C183" s="83" t="s">
        <v>25</v>
      </c>
      <c r="D183" s="22">
        <f>'8A'!D183</f>
        <v>10791</v>
      </c>
      <c r="E183" s="22">
        <f>'8A'!E183</f>
        <v>143</v>
      </c>
      <c r="F183" s="63">
        <f>'2B'!L183</f>
        <v>0</v>
      </c>
      <c r="G183" s="63">
        <f>'3B'!L182</f>
        <v>0</v>
      </c>
      <c r="H183" s="22"/>
      <c r="I183" s="22"/>
      <c r="J183" s="22"/>
      <c r="K183" s="22"/>
      <c r="L183" s="22"/>
      <c r="M183" s="98"/>
      <c r="N183" s="98"/>
    </row>
    <row r="184" spans="1:14" s="122" customFormat="1" ht="18" customHeight="1">
      <c r="A184" s="152"/>
      <c r="B184" s="153"/>
      <c r="C184" s="83" t="s">
        <v>5</v>
      </c>
      <c r="D184" s="22">
        <f>'8A'!D184</f>
        <v>37123</v>
      </c>
      <c r="E184" s="22">
        <f>'8A'!E184</f>
        <v>611</v>
      </c>
      <c r="F184" s="63">
        <f>'2B'!L184</f>
        <v>0</v>
      </c>
      <c r="G184" s="63">
        <f>'3B'!L183</f>
        <v>0</v>
      </c>
      <c r="H184" s="22"/>
      <c r="I184" s="22"/>
      <c r="J184" s="22"/>
      <c r="K184" s="22"/>
      <c r="L184" s="22"/>
      <c r="M184" s="98"/>
      <c r="N184" s="98"/>
    </row>
    <row r="185" spans="1:14" s="122" customFormat="1" ht="18" customHeight="1">
      <c r="A185" s="152">
        <v>15</v>
      </c>
      <c r="B185" s="153" t="s">
        <v>205</v>
      </c>
      <c r="C185" s="83" t="s">
        <v>25</v>
      </c>
      <c r="D185" s="22">
        <f>'8A'!D185</f>
        <v>12760</v>
      </c>
      <c r="E185" s="22">
        <f>'8A'!E185</f>
        <v>1</v>
      </c>
      <c r="F185" s="63">
        <f>'2B'!L185</f>
        <v>0</v>
      </c>
      <c r="G185" s="63">
        <f>'3B'!L184</f>
        <v>0</v>
      </c>
      <c r="H185" s="22"/>
      <c r="I185" s="22"/>
      <c r="J185" s="22"/>
      <c r="K185" s="22"/>
      <c r="L185" s="22"/>
      <c r="M185" s="98"/>
      <c r="N185" s="98"/>
    </row>
    <row r="186" spans="1:14" s="122" customFormat="1" ht="18" customHeight="1">
      <c r="A186" s="152"/>
      <c r="B186" s="153"/>
      <c r="C186" s="83" t="s">
        <v>5</v>
      </c>
      <c r="D186" s="22">
        <f>'8A'!D186</f>
        <v>45770</v>
      </c>
      <c r="E186" s="22">
        <f>'8A'!E186</f>
        <v>3</v>
      </c>
      <c r="F186" s="63">
        <f>'2B'!L186</f>
        <v>0</v>
      </c>
      <c r="G186" s="63">
        <f>'3B'!L185</f>
        <v>0</v>
      </c>
      <c r="H186" s="22"/>
      <c r="I186" s="22"/>
      <c r="J186" s="22"/>
      <c r="K186" s="22"/>
      <c r="L186" s="22"/>
      <c r="M186" s="98"/>
      <c r="N186" s="98"/>
    </row>
    <row r="187" spans="1:14" s="122" customFormat="1" ht="18" customHeight="1">
      <c r="A187" s="152">
        <v>16</v>
      </c>
      <c r="B187" s="153" t="s">
        <v>206</v>
      </c>
      <c r="C187" s="83" t="s">
        <v>25</v>
      </c>
      <c r="D187" s="22">
        <f>'8A'!D187</f>
        <v>8517</v>
      </c>
      <c r="E187" s="22">
        <f>'8A'!E187</f>
        <v>100</v>
      </c>
      <c r="F187" s="63">
        <f>'2B'!L187</f>
        <v>0</v>
      </c>
      <c r="G187" s="63">
        <f>'3B'!L186</f>
        <v>0</v>
      </c>
      <c r="H187" s="22"/>
      <c r="I187" s="22"/>
      <c r="J187" s="22"/>
      <c r="K187" s="22"/>
      <c r="L187" s="22"/>
      <c r="M187" s="98"/>
      <c r="N187" s="98"/>
    </row>
    <row r="188" spans="1:14" s="122" customFormat="1" ht="18" customHeight="1">
      <c r="A188" s="152"/>
      <c r="B188" s="153"/>
      <c r="C188" s="83" t="s">
        <v>5</v>
      </c>
      <c r="D188" s="22">
        <f>'8A'!D188</f>
        <v>32929</v>
      </c>
      <c r="E188" s="22">
        <f>'8A'!E188</f>
        <v>325</v>
      </c>
      <c r="F188" s="63">
        <f>'2B'!L188</f>
        <v>0</v>
      </c>
      <c r="G188" s="63">
        <f>'3B'!L187</f>
        <v>0</v>
      </c>
      <c r="H188" s="22"/>
      <c r="I188" s="22"/>
      <c r="J188" s="22"/>
      <c r="K188" s="22"/>
      <c r="L188" s="22"/>
      <c r="M188" s="98"/>
      <c r="N188" s="98"/>
    </row>
    <row r="189" spans="1:14" s="122" customFormat="1" ht="18" customHeight="1">
      <c r="A189" s="152">
        <v>17</v>
      </c>
      <c r="B189" s="153" t="s">
        <v>207</v>
      </c>
      <c r="C189" s="83" t="s">
        <v>25</v>
      </c>
      <c r="D189" s="22">
        <f>'8A'!D189</f>
        <v>15829</v>
      </c>
      <c r="E189" s="22">
        <f>'8A'!E189</f>
        <v>0</v>
      </c>
      <c r="F189" s="63">
        <f>'2B'!L189</f>
        <v>4</v>
      </c>
      <c r="G189" s="63">
        <f>'3B'!L188</f>
        <v>15</v>
      </c>
      <c r="H189" s="22">
        <v>0</v>
      </c>
      <c r="I189" s="22">
        <v>0</v>
      </c>
      <c r="J189" s="22">
        <v>0</v>
      </c>
      <c r="K189" s="22">
        <v>4</v>
      </c>
      <c r="L189" s="22">
        <v>15</v>
      </c>
      <c r="M189" s="98">
        <v>0</v>
      </c>
      <c r="N189" s="98">
        <v>0</v>
      </c>
    </row>
    <row r="190" spans="1:14" s="122" customFormat="1" ht="18" customHeight="1">
      <c r="A190" s="152"/>
      <c r="B190" s="153"/>
      <c r="C190" s="83" t="s">
        <v>5</v>
      </c>
      <c r="D190" s="22">
        <f>'8A'!D190</f>
        <v>72827</v>
      </c>
      <c r="E190" s="22">
        <f>'8A'!E190</f>
        <v>0</v>
      </c>
      <c r="F190" s="63">
        <f>'2B'!L190</f>
        <v>6</v>
      </c>
      <c r="G190" s="63">
        <f>'3B'!L189</f>
        <v>51</v>
      </c>
      <c r="H190" s="22">
        <v>0</v>
      </c>
      <c r="I190" s="22">
        <v>0</v>
      </c>
      <c r="J190" s="22">
        <v>0</v>
      </c>
      <c r="K190" s="22">
        <v>6</v>
      </c>
      <c r="L190" s="22">
        <v>51</v>
      </c>
      <c r="M190" s="98">
        <v>0</v>
      </c>
      <c r="N190" s="98">
        <v>0</v>
      </c>
    </row>
    <row r="191" spans="1:14" s="122" customFormat="1" ht="18" customHeight="1">
      <c r="A191" s="152">
        <v>18</v>
      </c>
      <c r="B191" s="153" t="s">
        <v>208</v>
      </c>
      <c r="C191" s="83" t="s">
        <v>25</v>
      </c>
      <c r="D191" s="22">
        <f>'8A'!D191</f>
        <v>34578</v>
      </c>
      <c r="E191" s="22">
        <f>'8A'!E191</f>
        <v>0</v>
      </c>
      <c r="F191" s="63">
        <f>'2B'!L191</f>
        <v>50</v>
      </c>
      <c r="G191" s="63">
        <f>'3B'!L190</f>
        <v>21</v>
      </c>
      <c r="H191" s="22"/>
      <c r="I191" s="22"/>
      <c r="J191" s="22"/>
      <c r="K191" s="22">
        <v>50</v>
      </c>
      <c r="L191" s="22"/>
      <c r="M191" s="98"/>
      <c r="N191" s="98"/>
    </row>
    <row r="192" spans="1:14" s="122" customFormat="1" ht="18" customHeight="1">
      <c r="A192" s="152"/>
      <c r="B192" s="153"/>
      <c r="C192" s="83" t="s">
        <v>5</v>
      </c>
      <c r="D192" s="22">
        <f>'8A'!D192</f>
        <v>152558</v>
      </c>
      <c r="E192" s="22">
        <f>'8A'!E192</f>
        <v>0</v>
      </c>
      <c r="F192" s="63">
        <f>'2B'!L192</f>
        <v>115</v>
      </c>
      <c r="G192" s="63">
        <f>'3B'!L191</f>
        <v>52</v>
      </c>
      <c r="H192" s="22"/>
      <c r="I192" s="22"/>
      <c r="J192" s="22"/>
      <c r="K192" s="22">
        <v>115</v>
      </c>
      <c r="L192" s="22"/>
      <c r="M192" s="98"/>
      <c r="N192" s="98"/>
    </row>
    <row r="193" spans="1:14" s="122" customFormat="1" ht="18" customHeight="1">
      <c r="A193" s="152">
        <v>19</v>
      </c>
      <c r="B193" s="153" t="s">
        <v>209</v>
      </c>
      <c r="C193" s="83" t="s">
        <v>25</v>
      </c>
      <c r="D193" s="22">
        <f>'8A'!D193</f>
        <v>17258</v>
      </c>
      <c r="E193" s="22">
        <f>'8A'!E193</f>
        <v>0</v>
      </c>
      <c r="F193" s="63">
        <f>'2B'!L193</f>
        <v>20</v>
      </c>
      <c r="G193" s="63">
        <f>'3B'!L192</f>
        <v>20</v>
      </c>
      <c r="H193" s="22">
        <v>0</v>
      </c>
      <c r="I193" s="22">
        <v>0</v>
      </c>
      <c r="J193" s="22">
        <v>0</v>
      </c>
      <c r="K193" s="22">
        <v>20</v>
      </c>
      <c r="L193" s="22">
        <v>20</v>
      </c>
      <c r="M193" s="98">
        <v>0</v>
      </c>
      <c r="N193" s="98">
        <v>0</v>
      </c>
    </row>
    <row r="194" spans="1:14" s="122" customFormat="1" ht="18" customHeight="1">
      <c r="A194" s="152"/>
      <c r="B194" s="153"/>
      <c r="C194" s="83" t="s">
        <v>5</v>
      </c>
      <c r="D194" s="22">
        <f>'8A'!D194</f>
        <v>61633</v>
      </c>
      <c r="E194" s="22">
        <f>'8A'!E194</f>
        <v>0</v>
      </c>
      <c r="F194" s="63">
        <f>'2B'!L194</f>
        <v>37</v>
      </c>
      <c r="G194" s="63">
        <f>'3B'!L193</f>
        <v>67</v>
      </c>
      <c r="H194" s="22">
        <v>0</v>
      </c>
      <c r="I194" s="22">
        <v>0</v>
      </c>
      <c r="J194" s="22">
        <v>0</v>
      </c>
      <c r="K194" s="22">
        <v>37</v>
      </c>
      <c r="L194" s="22">
        <v>67</v>
      </c>
      <c r="M194" s="98">
        <v>0</v>
      </c>
      <c r="N194" s="98">
        <v>0</v>
      </c>
    </row>
    <row r="195" spans="1:14" s="122" customFormat="1" ht="18" customHeight="1">
      <c r="A195" s="152">
        <v>20</v>
      </c>
      <c r="B195" s="153" t="s">
        <v>210</v>
      </c>
      <c r="C195" s="83" t="s">
        <v>25</v>
      </c>
      <c r="D195" s="22">
        <f>'8A'!D195</f>
        <v>28497</v>
      </c>
      <c r="E195" s="22">
        <f>'8A'!E195</f>
        <v>0</v>
      </c>
      <c r="F195" s="63">
        <f>'2B'!L195</f>
        <v>13</v>
      </c>
      <c r="G195" s="63">
        <f>'3B'!L194</f>
        <v>68</v>
      </c>
      <c r="H195" s="22">
        <v>4</v>
      </c>
      <c r="I195" s="22">
        <v>0</v>
      </c>
      <c r="J195" s="22"/>
      <c r="K195" s="22">
        <v>13</v>
      </c>
      <c r="L195" s="22">
        <v>0</v>
      </c>
      <c r="M195" s="98">
        <v>0</v>
      </c>
      <c r="N195" s="98">
        <v>0</v>
      </c>
    </row>
    <row r="196" spans="1:14" s="122" customFormat="1" ht="18" customHeight="1">
      <c r="A196" s="152"/>
      <c r="B196" s="153"/>
      <c r="C196" s="83" t="s">
        <v>5</v>
      </c>
      <c r="D196" s="22">
        <f>'8A'!D196</f>
        <v>112581</v>
      </c>
      <c r="E196" s="22">
        <f>'8A'!E196</f>
        <v>0</v>
      </c>
      <c r="F196" s="63">
        <f>'2B'!L196</f>
        <v>27</v>
      </c>
      <c r="G196" s="63">
        <f>'3B'!L195</f>
        <v>145</v>
      </c>
      <c r="H196" s="22">
        <v>0</v>
      </c>
      <c r="I196" s="22">
        <v>0</v>
      </c>
      <c r="J196" s="22"/>
      <c r="K196" s="22">
        <v>27</v>
      </c>
      <c r="L196" s="22">
        <v>0</v>
      </c>
      <c r="M196" s="98">
        <v>0</v>
      </c>
      <c r="N196" s="98">
        <v>0</v>
      </c>
    </row>
    <row r="197" spans="1:14" s="122" customFormat="1" ht="18" customHeight="1">
      <c r="A197" s="152">
        <v>21</v>
      </c>
      <c r="B197" s="153" t="s">
        <v>211</v>
      </c>
      <c r="C197" s="83" t="s">
        <v>25</v>
      </c>
      <c r="D197" s="22">
        <f>'8A'!D197</f>
        <v>32922</v>
      </c>
      <c r="E197" s="22">
        <f>'8A'!E197</f>
        <v>342</v>
      </c>
      <c r="F197" s="63">
        <f>'2B'!L197</f>
        <v>17</v>
      </c>
      <c r="G197" s="63">
        <f>'3B'!L196</f>
        <v>15</v>
      </c>
      <c r="H197" s="22">
        <v>0</v>
      </c>
      <c r="I197" s="22">
        <v>0</v>
      </c>
      <c r="J197" s="22">
        <v>0</v>
      </c>
      <c r="K197" s="22">
        <v>17</v>
      </c>
      <c r="L197" s="22">
        <v>6</v>
      </c>
      <c r="M197" s="98">
        <v>0</v>
      </c>
      <c r="N197" s="98">
        <v>0</v>
      </c>
    </row>
    <row r="198" spans="1:14" s="122" customFormat="1" ht="18" customHeight="1">
      <c r="A198" s="152"/>
      <c r="B198" s="153"/>
      <c r="C198" s="83" t="s">
        <v>5</v>
      </c>
      <c r="D198" s="22">
        <f>'8A'!D198</f>
        <v>145698</v>
      </c>
      <c r="E198" s="22">
        <f>'8A'!E198</f>
        <v>1200</v>
      </c>
      <c r="F198" s="63">
        <f>'2B'!L198</f>
        <v>36</v>
      </c>
      <c r="G198" s="63">
        <f>'3B'!L197</f>
        <v>47</v>
      </c>
      <c r="H198" s="22">
        <v>0</v>
      </c>
      <c r="I198" s="22">
        <v>0</v>
      </c>
      <c r="J198" s="22">
        <v>0</v>
      </c>
      <c r="K198" s="22">
        <v>36</v>
      </c>
      <c r="L198" s="22">
        <v>16</v>
      </c>
      <c r="M198" s="98">
        <v>0</v>
      </c>
      <c r="N198" s="98">
        <v>0</v>
      </c>
    </row>
    <row r="199" spans="1:14" s="122" customFormat="1" ht="18" customHeight="1">
      <c r="A199" s="152">
        <v>22</v>
      </c>
      <c r="B199" s="153" t="s">
        <v>212</v>
      </c>
      <c r="C199" s="83" t="s">
        <v>25</v>
      </c>
      <c r="D199" s="22">
        <f>'8A'!D199</f>
        <v>53023</v>
      </c>
      <c r="E199" s="22">
        <f>'8A'!E199</f>
        <v>0</v>
      </c>
      <c r="F199" s="63">
        <f>'2B'!L199</f>
        <v>49</v>
      </c>
      <c r="G199" s="63">
        <f>'3B'!L198</f>
        <v>33</v>
      </c>
      <c r="H199" s="22">
        <v>4</v>
      </c>
      <c r="I199" s="22">
        <v>0</v>
      </c>
      <c r="J199" s="22">
        <v>13</v>
      </c>
      <c r="K199" s="22">
        <v>36</v>
      </c>
      <c r="L199" s="22">
        <v>0</v>
      </c>
      <c r="M199" s="98">
        <v>1</v>
      </c>
      <c r="N199" s="98">
        <v>0</v>
      </c>
    </row>
    <row r="200" spans="1:14" s="122" customFormat="1" ht="18" customHeight="1">
      <c r="A200" s="152"/>
      <c r="B200" s="153"/>
      <c r="C200" s="83" t="s">
        <v>5</v>
      </c>
      <c r="D200" s="22">
        <f>'8A'!D200</f>
        <v>201905</v>
      </c>
      <c r="E200" s="22">
        <f>'8A'!E200</f>
        <v>0</v>
      </c>
      <c r="F200" s="63">
        <f>'2B'!L200</f>
        <v>120</v>
      </c>
      <c r="G200" s="63">
        <f>'3B'!L199</f>
        <v>121</v>
      </c>
      <c r="H200" s="22">
        <v>0</v>
      </c>
      <c r="I200" s="22">
        <v>0</v>
      </c>
      <c r="J200" s="22">
        <v>39</v>
      </c>
      <c r="K200" s="22">
        <v>81</v>
      </c>
      <c r="L200" s="22">
        <v>0</v>
      </c>
      <c r="M200" s="98">
        <v>1</v>
      </c>
      <c r="N200" s="98">
        <v>0</v>
      </c>
    </row>
    <row r="201" spans="1:14" s="122" customFormat="1" ht="18" customHeight="1">
      <c r="A201" s="152">
        <v>23</v>
      </c>
      <c r="B201" s="153" t="s">
        <v>213</v>
      </c>
      <c r="C201" s="83" t="s">
        <v>25</v>
      </c>
      <c r="D201" s="22">
        <f>'8A'!D201</f>
        <v>4636</v>
      </c>
      <c r="E201" s="22">
        <f>'8A'!E201</f>
        <v>373</v>
      </c>
      <c r="F201" s="63">
        <f>'2B'!L201</f>
        <v>8</v>
      </c>
      <c r="G201" s="63">
        <f>'3B'!L200</f>
        <v>8</v>
      </c>
      <c r="H201" s="22">
        <v>0</v>
      </c>
      <c r="I201" s="22">
        <v>2</v>
      </c>
      <c r="J201" s="22">
        <v>5</v>
      </c>
      <c r="K201" s="22">
        <v>3</v>
      </c>
      <c r="L201" s="22">
        <v>0</v>
      </c>
      <c r="M201" s="98">
        <v>0</v>
      </c>
      <c r="N201" s="98">
        <v>0</v>
      </c>
    </row>
    <row r="202" spans="1:14" s="122" customFormat="1" ht="18" customHeight="1">
      <c r="A202" s="153"/>
      <c r="B202" s="153"/>
      <c r="C202" s="83" t="s">
        <v>5</v>
      </c>
      <c r="D202" s="22">
        <f>'8A'!D202</f>
        <v>19385</v>
      </c>
      <c r="E202" s="22">
        <f>'8A'!E202</f>
        <v>1856</v>
      </c>
      <c r="F202" s="63">
        <f>'2B'!L202</f>
        <v>14</v>
      </c>
      <c r="G202" s="63">
        <f>'3B'!L201</f>
        <v>29</v>
      </c>
      <c r="H202" s="22">
        <v>0</v>
      </c>
      <c r="I202" s="22">
        <v>7</v>
      </c>
      <c r="J202" s="22">
        <v>8</v>
      </c>
      <c r="K202" s="22">
        <v>6</v>
      </c>
      <c r="L202" s="22">
        <v>0</v>
      </c>
      <c r="M202" s="98">
        <v>0</v>
      </c>
      <c r="N202" s="98">
        <v>0</v>
      </c>
    </row>
    <row r="203" spans="1:14" ht="18" customHeight="1">
      <c r="A203" s="150" t="s">
        <v>26</v>
      </c>
      <c r="B203" s="151" t="s">
        <v>27</v>
      </c>
      <c r="C203" s="20" t="s">
        <v>25</v>
      </c>
      <c r="D203" s="21">
        <f>D155+D9</f>
        <v>1210441</v>
      </c>
      <c r="E203" s="21">
        <f t="shared" ref="E203:N204" si="3">E155+E9</f>
        <v>79296</v>
      </c>
      <c r="F203" s="21">
        <f t="shared" si="3"/>
        <v>1315</v>
      </c>
      <c r="G203" s="21">
        <f t="shared" si="3"/>
        <v>4904</v>
      </c>
      <c r="H203" s="21">
        <f t="shared" si="3"/>
        <v>126</v>
      </c>
      <c r="I203" s="21">
        <f t="shared" si="3"/>
        <v>578</v>
      </c>
      <c r="J203" s="21">
        <f t="shared" si="3"/>
        <v>529</v>
      </c>
      <c r="K203" s="21">
        <f t="shared" si="3"/>
        <v>786</v>
      </c>
      <c r="L203" s="21">
        <f t="shared" si="3"/>
        <v>290</v>
      </c>
      <c r="M203" s="21">
        <f t="shared" si="3"/>
        <v>1</v>
      </c>
      <c r="N203" s="21">
        <f t="shared" si="3"/>
        <v>0</v>
      </c>
    </row>
    <row r="204" spans="1:14" ht="18" customHeight="1">
      <c r="A204" s="150"/>
      <c r="B204" s="151"/>
      <c r="C204" s="20" t="s">
        <v>5</v>
      </c>
      <c r="D204" s="21">
        <f>D156+D10</f>
        <v>4769819</v>
      </c>
      <c r="E204" s="21">
        <f t="shared" si="3"/>
        <v>340830</v>
      </c>
      <c r="F204" s="21">
        <f t="shared" si="3"/>
        <v>3668</v>
      </c>
      <c r="G204" s="21">
        <f t="shared" si="3"/>
        <v>18943</v>
      </c>
      <c r="H204" s="21">
        <f t="shared" si="3"/>
        <v>336</v>
      </c>
      <c r="I204" s="21">
        <f t="shared" si="3"/>
        <v>2334</v>
      </c>
      <c r="J204" s="21">
        <f t="shared" si="3"/>
        <v>2247</v>
      </c>
      <c r="K204" s="21">
        <f t="shared" si="3"/>
        <v>1421</v>
      </c>
      <c r="L204" s="21">
        <f t="shared" si="3"/>
        <v>691</v>
      </c>
      <c r="M204" s="21">
        <f t="shared" si="3"/>
        <v>1</v>
      </c>
      <c r="N204" s="21">
        <f t="shared" si="3"/>
        <v>0</v>
      </c>
    </row>
  </sheetData>
  <mergeCells count="215">
    <mergeCell ref="A201:A202"/>
    <mergeCell ref="B201:B202"/>
    <mergeCell ref="A203:A204"/>
    <mergeCell ref="B203:B204"/>
    <mergeCell ref="A195:A196"/>
    <mergeCell ref="B195:B196"/>
    <mergeCell ref="A197:A198"/>
    <mergeCell ref="B197:B198"/>
    <mergeCell ref="A199:A200"/>
    <mergeCell ref="B199:B200"/>
    <mergeCell ref="A193:A194"/>
    <mergeCell ref="B193:B194"/>
    <mergeCell ref="A171:A172"/>
    <mergeCell ref="B171:B172"/>
    <mergeCell ref="A173:A174"/>
    <mergeCell ref="B173:B174"/>
    <mergeCell ref="A175:A176"/>
    <mergeCell ref="B175:B176"/>
    <mergeCell ref="A177:A178"/>
    <mergeCell ref="B177:B178"/>
    <mergeCell ref="A179:A180"/>
    <mergeCell ref="B179:B180"/>
    <mergeCell ref="A181:A182"/>
    <mergeCell ref="B181:B182"/>
    <mergeCell ref="A183:A184"/>
    <mergeCell ref="B183:B184"/>
    <mergeCell ref="A185:A186"/>
    <mergeCell ref="B185:B186"/>
    <mergeCell ref="A187:A188"/>
    <mergeCell ref="B187:B188"/>
    <mergeCell ref="A189:A190"/>
    <mergeCell ref="B189:B190"/>
    <mergeCell ref="A191:A192"/>
    <mergeCell ref="B191:B192"/>
    <mergeCell ref="A169:A170"/>
    <mergeCell ref="B169:B170"/>
    <mergeCell ref="A147:A148"/>
    <mergeCell ref="B147:B148"/>
    <mergeCell ref="A149:A150"/>
    <mergeCell ref="B149:B150"/>
    <mergeCell ref="A151:A152"/>
    <mergeCell ref="B151:B152"/>
    <mergeCell ref="A153:A154"/>
    <mergeCell ref="B153:B154"/>
    <mergeCell ref="A155:A156"/>
    <mergeCell ref="B155:B156"/>
    <mergeCell ref="A157:A158"/>
    <mergeCell ref="B157:B158"/>
    <mergeCell ref="A159:A160"/>
    <mergeCell ref="B159:B160"/>
    <mergeCell ref="A161:A162"/>
    <mergeCell ref="B161:B162"/>
    <mergeCell ref="A163:A164"/>
    <mergeCell ref="B163:B164"/>
    <mergeCell ref="A165:A166"/>
    <mergeCell ref="B165:B166"/>
    <mergeCell ref="A167:A168"/>
    <mergeCell ref="B167:B168"/>
    <mergeCell ref="A145:A146"/>
    <mergeCell ref="B145:B146"/>
    <mergeCell ref="A123:A124"/>
    <mergeCell ref="B123:B124"/>
    <mergeCell ref="A125:A126"/>
    <mergeCell ref="B125:B126"/>
    <mergeCell ref="A127:A128"/>
    <mergeCell ref="B127:B128"/>
    <mergeCell ref="A129:A130"/>
    <mergeCell ref="B129:B130"/>
    <mergeCell ref="A131:A132"/>
    <mergeCell ref="B131:B132"/>
    <mergeCell ref="A133:A134"/>
    <mergeCell ref="B133:B134"/>
    <mergeCell ref="A135:A136"/>
    <mergeCell ref="B135:B136"/>
    <mergeCell ref="A137:A138"/>
    <mergeCell ref="B137:B138"/>
    <mergeCell ref="A139:A140"/>
    <mergeCell ref="B139:B140"/>
    <mergeCell ref="A141:A142"/>
    <mergeCell ref="B141:B142"/>
    <mergeCell ref="A143:A144"/>
    <mergeCell ref="B143:B144"/>
    <mergeCell ref="A121:A122"/>
    <mergeCell ref="B121:B122"/>
    <mergeCell ref="A99:A100"/>
    <mergeCell ref="B99:B100"/>
    <mergeCell ref="A101:A102"/>
    <mergeCell ref="B101:B102"/>
    <mergeCell ref="A103:A104"/>
    <mergeCell ref="B103:B104"/>
    <mergeCell ref="A105:A106"/>
    <mergeCell ref="B105:B106"/>
    <mergeCell ref="A107:A108"/>
    <mergeCell ref="B107:B108"/>
    <mergeCell ref="A109:A110"/>
    <mergeCell ref="B109:B110"/>
    <mergeCell ref="A111:A112"/>
    <mergeCell ref="B111:B112"/>
    <mergeCell ref="A113:A114"/>
    <mergeCell ref="B113:B114"/>
    <mergeCell ref="A115:A116"/>
    <mergeCell ref="B115:B116"/>
    <mergeCell ref="A117:A118"/>
    <mergeCell ref="B117:B118"/>
    <mergeCell ref="A119:A120"/>
    <mergeCell ref="B119:B120"/>
    <mergeCell ref="A95:A96"/>
    <mergeCell ref="B95:B96"/>
    <mergeCell ref="A97:A98"/>
    <mergeCell ref="B97:B98"/>
    <mergeCell ref="A87:A88"/>
    <mergeCell ref="B87:B88"/>
    <mergeCell ref="A89:A90"/>
    <mergeCell ref="B89:B90"/>
    <mergeCell ref="A91:A92"/>
    <mergeCell ref="B91:B92"/>
    <mergeCell ref="A77:A78"/>
    <mergeCell ref="B77:B78"/>
    <mergeCell ref="A79:A80"/>
    <mergeCell ref="B79:B80"/>
    <mergeCell ref="A93:A94"/>
    <mergeCell ref="B93:B94"/>
    <mergeCell ref="A81:A82"/>
    <mergeCell ref="B81:B82"/>
    <mergeCell ref="A83:A84"/>
    <mergeCell ref="B83:B84"/>
    <mergeCell ref="A85:A86"/>
    <mergeCell ref="B85:B86"/>
    <mergeCell ref="A75:A76"/>
    <mergeCell ref="B75:B76"/>
    <mergeCell ref="A53:A54"/>
    <mergeCell ref="B53:B54"/>
    <mergeCell ref="A55:A56"/>
    <mergeCell ref="B55:B56"/>
    <mergeCell ref="A57:A58"/>
    <mergeCell ref="B57:B58"/>
    <mergeCell ref="A59:A60"/>
    <mergeCell ref="B59:B60"/>
    <mergeCell ref="A61:A62"/>
    <mergeCell ref="B61:B62"/>
    <mergeCell ref="A63:A64"/>
    <mergeCell ref="B63:B64"/>
    <mergeCell ref="A65:A66"/>
    <mergeCell ref="B65:B66"/>
    <mergeCell ref="A67:A68"/>
    <mergeCell ref="B67:B68"/>
    <mergeCell ref="A69:A70"/>
    <mergeCell ref="B69:B70"/>
    <mergeCell ref="A71:A72"/>
    <mergeCell ref="B71:B72"/>
    <mergeCell ref="A73:A74"/>
    <mergeCell ref="B73:B74"/>
    <mergeCell ref="A51:A52"/>
    <mergeCell ref="B51:B52"/>
    <mergeCell ref="A37:A38"/>
    <mergeCell ref="B37:B38"/>
    <mergeCell ref="A39:A40"/>
    <mergeCell ref="B39:B40"/>
    <mergeCell ref="A29:A30"/>
    <mergeCell ref="B29:B30"/>
    <mergeCell ref="A31:A32"/>
    <mergeCell ref="B31:B32"/>
    <mergeCell ref="A33:A34"/>
    <mergeCell ref="B33:B34"/>
    <mergeCell ref="A35:A36"/>
    <mergeCell ref="B35:B36"/>
    <mergeCell ref="A41:A42"/>
    <mergeCell ref="B41:B42"/>
    <mergeCell ref="A43:A44"/>
    <mergeCell ref="B43:B44"/>
    <mergeCell ref="A45:A46"/>
    <mergeCell ref="B45:B46"/>
    <mergeCell ref="A47:A48"/>
    <mergeCell ref="B47:B48"/>
    <mergeCell ref="A49:A50"/>
    <mergeCell ref="B49:B50"/>
    <mergeCell ref="A1:N1"/>
    <mergeCell ref="D4:D7"/>
    <mergeCell ref="F6:F7"/>
    <mergeCell ref="G6:G7"/>
    <mergeCell ref="I6:I7"/>
    <mergeCell ref="J6:J7"/>
    <mergeCell ref="L6:L7"/>
    <mergeCell ref="A2:N2"/>
    <mergeCell ref="A3:C3"/>
    <mergeCell ref="K3:M3"/>
    <mergeCell ref="B4:B7"/>
    <mergeCell ref="H6:H7"/>
    <mergeCell ref="N6:N7"/>
    <mergeCell ref="K6:K7"/>
    <mergeCell ref="F4:N5"/>
    <mergeCell ref="M6:M7"/>
    <mergeCell ref="E4:E7"/>
    <mergeCell ref="A27:A28"/>
    <mergeCell ref="B27:B28"/>
    <mergeCell ref="A13:A14"/>
    <mergeCell ref="B13:B14"/>
    <mergeCell ref="C4:C7"/>
    <mergeCell ref="A4:A7"/>
    <mergeCell ref="A11:A12"/>
    <mergeCell ref="B11:B12"/>
    <mergeCell ref="B17:B18"/>
    <mergeCell ref="A19:A20"/>
    <mergeCell ref="B21:B22"/>
    <mergeCell ref="A15:A16"/>
    <mergeCell ref="B15:B16"/>
    <mergeCell ref="A17:A18"/>
    <mergeCell ref="B19:B20"/>
    <mergeCell ref="A23:A24"/>
    <mergeCell ref="B23:B24"/>
    <mergeCell ref="A25:A26"/>
    <mergeCell ref="B25:B26"/>
    <mergeCell ref="A21:A22"/>
    <mergeCell ref="A9:A10"/>
    <mergeCell ref="B9:B10"/>
  </mergeCells>
  <pageMargins left="0.7" right="0.2" top="0.5" bottom="0.3" header="0.3" footer="0.3"/>
  <pageSetup paperSize="9" scale="98" fitToHeight="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03"/>
  <sheetViews>
    <sheetView workbookViewId="0">
      <selection activeCell="A2" sqref="A2:R2"/>
    </sheetView>
  </sheetViews>
  <sheetFormatPr defaultColWidth="9" defaultRowHeight="15"/>
  <cols>
    <col min="1" max="1" width="5.7109375" style="2" customWidth="1"/>
    <col min="2" max="2" width="20" style="2" customWidth="1"/>
    <col min="3" max="3" width="7.7109375" style="2" customWidth="1"/>
    <col min="4" max="4" width="6.7109375" style="2" customWidth="1"/>
    <col min="5" max="5" width="6.28515625" style="2" customWidth="1"/>
    <col min="6" max="6" width="6.42578125" style="2" customWidth="1"/>
    <col min="7" max="7" width="6.5703125" style="2" customWidth="1"/>
    <col min="8" max="8" width="7.7109375" style="2" customWidth="1"/>
    <col min="9" max="9" width="8" style="2" customWidth="1"/>
    <col min="10" max="10" width="7.28515625" style="2" customWidth="1"/>
    <col min="11" max="11" width="9" style="2"/>
    <col min="12" max="12" width="7.28515625" style="2" customWidth="1"/>
    <col min="13" max="13" width="6" style="2" customWidth="1"/>
    <col min="14" max="14" width="6.5703125" style="2" customWidth="1"/>
    <col min="15" max="15" width="6.7109375" style="2" customWidth="1"/>
    <col min="16" max="16" width="8" style="2" customWidth="1"/>
    <col min="17" max="17" width="8.42578125" style="2" customWidth="1"/>
    <col min="18" max="18" width="7.7109375" style="2" customWidth="1"/>
    <col min="19" max="16384" width="9" style="2"/>
  </cols>
  <sheetData>
    <row r="1" spans="1:18" ht="16.5">
      <c r="A1" s="170" t="s">
        <v>297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</row>
    <row r="2" spans="1:18" ht="16.5">
      <c r="A2" s="171" t="s">
        <v>298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</row>
    <row r="3" spans="1:18" ht="16.5">
      <c r="M3" s="30"/>
      <c r="N3" s="30"/>
      <c r="O3" s="30"/>
      <c r="P3" s="31"/>
    </row>
    <row r="4" spans="1:18">
      <c r="A4" s="164" t="s">
        <v>0</v>
      </c>
      <c r="B4" s="164" t="s">
        <v>74</v>
      </c>
      <c r="C4" s="172" t="s">
        <v>2</v>
      </c>
      <c r="D4" s="164" t="s">
        <v>41</v>
      </c>
      <c r="E4" s="164"/>
      <c r="F4" s="164"/>
      <c r="G4" s="164"/>
      <c r="H4" s="164"/>
      <c r="I4" s="164"/>
      <c r="J4" s="164"/>
      <c r="K4" s="172" t="s">
        <v>3</v>
      </c>
      <c r="L4" s="164" t="s">
        <v>72</v>
      </c>
      <c r="M4" s="164"/>
      <c r="N4" s="164"/>
      <c r="O4" s="164"/>
      <c r="P4" s="164"/>
      <c r="Q4" s="164"/>
      <c r="R4" s="164"/>
    </row>
    <row r="5" spans="1:18" ht="25.5">
      <c r="A5" s="164"/>
      <c r="B5" s="164"/>
      <c r="C5" s="173"/>
      <c r="D5" s="5" t="s">
        <v>82</v>
      </c>
      <c r="E5" s="5" t="s">
        <v>43</v>
      </c>
      <c r="F5" s="5" t="s">
        <v>68</v>
      </c>
      <c r="G5" s="5" t="s">
        <v>67</v>
      </c>
      <c r="H5" s="5" t="s">
        <v>83</v>
      </c>
      <c r="I5" s="5" t="s">
        <v>69</v>
      </c>
      <c r="J5" s="5" t="s">
        <v>70</v>
      </c>
      <c r="K5" s="173"/>
      <c r="L5" s="5" t="s">
        <v>82</v>
      </c>
      <c r="M5" s="5" t="s">
        <v>43</v>
      </c>
      <c r="N5" s="5" t="s">
        <v>68</v>
      </c>
      <c r="O5" s="5" t="s">
        <v>67</v>
      </c>
      <c r="P5" s="5" t="s">
        <v>83</v>
      </c>
      <c r="Q5" s="5" t="s">
        <v>69</v>
      </c>
      <c r="R5" s="5" t="s">
        <v>70</v>
      </c>
    </row>
    <row r="6" spans="1:18" s="12" customFormat="1" ht="14.25">
      <c r="A6" s="19" t="s">
        <v>9</v>
      </c>
      <c r="B6" s="78" t="s">
        <v>84</v>
      </c>
      <c r="C6" s="14">
        <f>'4A'!C9</f>
        <v>2714</v>
      </c>
      <c r="D6" s="101">
        <f>E6+F6+G6+H6+I6+J6</f>
        <v>517</v>
      </c>
      <c r="E6" s="101">
        <f t="shared" ref="E6:J6" si="0">SUM(E7:E78)</f>
        <v>52</v>
      </c>
      <c r="F6" s="101">
        <f t="shared" si="0"/>
        <v>18</v>
      </c>
      <c r="G6" s="101">
        <f t="shared" si="0"/>
        <v>22</v>
      </c>
      <c r="H6" s="101">
        <f t="shared" si="0"/>
        <v>30</v>
      </c>
      <c r="I6" s="101">
        <f t="shared" si="0"/>
        <v>64</v>
      </c>
      <c r="J6" s="101">
        <f t="shared" si="0"/>
        <v>331</v>
      </c>
      <c r="K6" s="14">
        <f>'6A'!C6</f>
        <v>1906</v>
      </c>
      <c r="L6" s="101">
        <f>M6+N6+O6+P6+Q6+R6</f>
        <v>743</v>
      </c>
      <c r="M6" s="101">
        <f t="shared" ref="M6:R6" si="1">SUM(M7:M78)</f>
        <v>21</v>
      </c>
      <c r="N6" s="101">
        <f t="shared" si="1"/>
        <v>36</v>
      </c>
      <c r="O6" s="101">
        <f t="shared" si="1"/>
        <v>47</v>
      </c>
      <c r="P6" s="101">
        <f>SUM(I7:I78)</f>
        <v>64</v>
      </c>
      <c r="Q6" s="101">
        <f t="shared" si="1"/>
        <v>87</v>
      </c>
      <c r="R6" s="101">
        <f t="shared" si="1"/>
        <v>488</v>
      </c>
    </row>
    <row r="7" spans="1:18" s="106" customFormat="1" ht="12.75">
      <c r="A7" s="87">
        <v>1</v>
      </c>
      <c r="B7" s="88" t="s">
        <v>254</v>
      </c>
      <c r="C7" s="63">
        <f>'4A'!C10</f>
        <v>27</v>
      </c>
      <c r="D7" s="98">
        <f>'8A'!H11</f>
        <v>0</v>
      </c>
      <c r="E7" s="137"/>
      <c r="F7" s="137"/>
      <c r="G7" s="137"/>
      <c r="H7" s="137"/>
      <c r="I7" s="137"/>
      <c r="J7" s="137"/>
      <c r="K7" s="63">
        <f>'6A'!C7</f>
        <v>0</v>
      </c>
      <c r="L7" s="98">
        <f>'8A'!I11</f>
        <v>0</v>
      </c>
      <c r="M7" s="137"/>
      <c r="N7" s="137"/>
      <c r="O7" s="137"/>
      <c r="P7" s="137"/>
      <c r="Q7" s="137"/>
      <c r="R7" s="137"/>
    </row>
    <row r="8" spans="1:18" s="106" customFormat="1" ht="12.75">
      <c r="A8" s="87">
        <v>2</v>
      </c>
      <c r="B8" s="88" t="s">
        <v>120</v>
      </c>
      <c r="C8" s="63">
        <f>'4A'!C11</f>
        <v>9</v>
      </c>
      <c r="D8" s="98">
        <f>'8A'!H13</f>
        <v>0</v>
      </c>
      <c r="E8" s="137"/>
      <c r="F8" s="137"/>
      <c r="G8" s="137"/>
      <c r="H8" s="137"/>
      <c r="I8" s="137"/>
      <c r="J8" s="137"/>
      <c r="K8" s="63">
        <f>'6A'!C8</f>
        <v>2</v>
      </c>
      <c r="L8" s="98">
        <f>'8A'!I13</f>
        <v>0</v>
      </c>
      <c r="M8" s="137"/>
      <c r="N8" s="137"/>
      <c r="O8" s="137"/>
      <c r="P8" s="137"/>
      <c r="Q8" s="137"/>
      <c r="R8" s="137"/>
    </row>
    <row r="9" spans="1:18" s="106" customFormat="1" ht="12.75">
      <c r="A9" s="87">
        <v>3</v>
      </c>
      <c r="B9" s="88" t="s">
        <v>121</v>
      </c>
      <c r="C9" s="63">
        <f>'4A'!C12</f>
        <v>98</v>
      </c>
      <c r="D9" s="98">
        <f>'8A'!H15</f>
        <v>30</v>
      </c>
      <c r="E9" s="137">
        <v>8</v>
      </c>
      <c r="F9" s="137">
        <v>2</v>
      </c>
      <c r="G9" s="137">
        <v>6</v>
      </c>
      <c r="H9" s="137"/>
      <c r="I9" s="137"/>
      <c r="J9" s="137">
        <v>14</v>
      </c>
      <c r="K9" s="63">
        <f>'6A'!C9</f>
        <v>0</v>
      </c>
      <c r="L9" s="98">
        <f>'8A'!I15</f>
        <v>0</v>
      </c>
      <c r="M9" s="137"/>
      <c r="N9" s="137"/>
      <c r="O9" s="137"/>
      <c r="P9" s="137"/>
      <c r="Q9" s="137"/>
      <c r="R9" s="137"/>
    </row>
    <row r="10" spans="1:18" s="106" customFormat="1" ht="12.75">
      <c r="A10" s="87">
        <v>4</v>
      </c>
      <c r="B10" s="88" t="s">
        <v>122</v>
      </c>
      <c r="C10" s="63">
        <f>'4A'!C13</f>
        <v>12</v>
      </c>
      <c r="D10" s="98">
        <f>'8A'!H17</f>
        <v>1</v>
      </c>
      <c r="E10" s="137">
        <v>1</v>
      </c>
      <c r="F10" s="137"/>
      <c r="G10" s="137"/>
      <c r="H10" s="137"/>
      <c r="I10" s="137"/>
      <c r="J10" s="137"/>
      <c r="K10" s="63">
        <f>'6A'!C10</f>
        <v>0</v>
      </c>
      <c r="L10" s="98">
        <f>'8A'!I17</f>
        <v>0</v>
      </c>
      <c r="M10" s="137"/>
      <c r="N10" s="137"/>
      <c r="O10" s="137"/>
      <c r="P10" s="137"/>
      <c r="Q10" s="137"/>
      <c r="R10" s="137"/>
    </row>
    <row r="11" spans="1:18" s="106" customFormat="1" ht="12.75">
      <c r="A11" s="87">
        <v>5</v>
      </c>
      <c r="B11" s="88" t="s">
        <v>123</v>
      </c>
      <c r="C11" s="63">
        <f>'4A'!C14</f>
        <v>21</v>
      </c>
      <c r="D11" s="98">
        <f>'8A'!H19</f>
        <v>0</v>
      </c>
      <c r="E11" s="137"/>
      <c r="F11" s="137"/>
      <c r="G11" s="137"/>
      <c r="H11" s="137"/>
      <c r="I11" s="137"/>
      <c r="J11" s="137"/>
      <c r="K11" s="63">
        <f>'6A'!C11</f>
        <v>4</v>
      </c>
      <c r="L11" s="98">
        <f>'8A'!I19</f>
        <v>0</v>
      </c>
      <c r="M11" s="137"/>
      <c r="N11" s="137"/>
      <c r="O11" s="137"/>
      <c r="P11" s="137"/>
      <c r="Q11" s="137"/>
      <c r="R11" s="137"/>
    </row>
    <row r="12" spans="1:18" s="106" customFormat="1" ht="12.75">
      <c r="A12" s="87">
        <v>6</v>
      </c>
      <c r="B12" s="88" t="s">
        <v>124</v>
      </c>
      <c r="C12" s="63">
        <f>'4A'!C15</f>
        <v>0</v>
      </c>
      <c r="D12" s="98">
        <f>'8A'!H21</f>
        <v>0</v>
      </c>
      <c r="E12" s="137"/>
      <c r="F12" s="137"/>
      <c r="G12" s="137"/>
      <c r="H12" s="137"/>
      <c r="I12" s="137"/>
      <c r="J12" s="137"/>
      <c r="K12" s="63">
        <f>'6A'!C12</f>
        <v>173</v>
      </c>
      <c r="L12" s="98">
        <f>'8A'!I21</f>
        <v>29</v>
      </c>
      <c r="M12" s="137">
        <v>7</v>
      </c>
      <c r="N12" s="137">
        <v>1</v>
      </c>
      <c r="O12" s="137"/>
      <c r="P12" s="137"/>
      <c r="Q12" s="137"/>
      <c r="R12" s="137">
        <v>21</v>
      </c>
    </row>
    <row r="13" spans="1:18" s="106" customFormat="1" ht="12.75">
      <c r="A13" s="87">
        <v>7</v>
      </c>
      <c r="B13" s="88" t="s">
        <v>125</v>
      </c>
      <c r="C13" s="63">
        <f>'4A'!C16</f>
        <v>3</v>
      </c>
      <c r="D13" s="98">
        <f>'8A'!H23</f>
        <v>1</v>
      </c>
      <c r="E13" s="137">
        <v>0</v>
      </c>
      <c r="F13" s="137">
        <v>0</v>
      </c>
      <c r="G13" s="137">
        <v>0</v>
      </c>
      <c r="H13" s="137">
        <v>0</v>
      </c>
      <c r="I13" s="137">
        <v>0</v>
      </c>
      <c r="J13" s="137">
        <v>1</v>
      </c>
      <c r="K13" s="63">
        <f>'6A'!C13</f>
        <v>17</v>
      </c>
      <c r="L13" s="98">
        <f>'8A'!I23</f>
        <v>11</v>
      </c>
      <c r="M13" s="137">
        <v>1</v>
      </c>
      <c r="N13" s="137">
        <v>0</v>
      </c>
      <c r="O13" s="137">
        <v>3</v>
      </c>
      <c r="P13" s="137">
        <v>0</v>
      </c>
      <c r="Q13" s="137">
        <v>0</v>
      </c>
      <c r="R13" s="137">
        <v>7</v>
      </c>
    </row>
    <row r="14" spans="1:18" s="106" customFormat="1" ht="12.75">
      <c r="A14" s="87">
        <v>8</v>
      </c>
      <c r="B14" s="88" t="s">
        <v>126</v>
      </c>
      <c r="C14" s="63">
        <f>'4A'!C17</f>
        <v>2</v>
      </c>
      <c r="D14" s="98">
        <f>'8A'!H25</f>
        <v>1</v>
      </c>
      <c r="E14" s="137"/>
      <c r="F14" s="137"/>
      <c r="G14" s="137"/>
      <c r="H14" s="137"/>
      <c r="I14" s="137"/>
      <c r="J14" s="137">
        <v>1</v>
      </c>
      <c r="K14" s="63">
        <f>'6A'!C14</f>
        <v>82</v>
      </c>
      <c r="L14" s="98">
        <f>'8A'!I25</f>
        <v>27</v>
      </c>
      <c r="M14" s="137"/>
      <c r="N14" s="137">
        <v>1</v>
      </c>
      <c r="O14" s="137"/>
      <c r="P14" s="137"/>
      <c r="Q14" s="137"/>
      <c r="R14" s="137">
        <v>26</v>
      </c>
    </row>
    <row r="15" spans="1:18" s="106" customFormat="1" ht="12.75">
      <c r="A15" s="87">
        <v>9</v>
      </c>
      <c r="B15" s="88" t="s">
        <v>255</v>
      </c>
      <c r="C15" s="63">
        <f>'4A'!C18</f>
        <v>200</v>
      </c>
      <c r="D15" s="98">
        <f>'8A'!H27</f>
        <v>46</v>
      </c>
      <c r="E15" s="137"/>
      <c r="F15" s="137"/>
      <c r="G15" s="137"/>
      <c r="H15" s="137"/>
      <c r="I15" s="137"/>
      <c r="J15" s="137">
        <v>46</v>
      </c>
      <c r="K15" s="63">
        <f>'6A'!C15</f>
        <v>210</v>
      </c>
      <c r="L15" s="98">
        <f>'8A'!I27</f>
        <v>65</v>
      </c>
      <c r="M15" s="137"/>
      <c r="N15" s="137"/>
      <c r="O15" s="137"/>
      <c r="P15" s="137"/>
      <c r="Q15" s="137"/>
      <c r="R15" s="137">
        <v>65</v>
      </c>
    </row>
    <row r="16" spans="1:18" s="106" customFormat="1" ht="12.75">
      <c r="A16" s="87">
        <v>10</v>
      </c>
      <c r="B16" s="88" t="s">
        <v>128</v>
      </c>
      <c r="C16" s="63">
        <f>'4A'!C19</f>
        <v>22</v>
      </c>
      <c r="D16" s="98">
        <f>'8A'!H29</f>
        <v>6</v>
      </c>
      <c r="E16" s="137">
        <v>6</v>
      </c>
      <c r="F16" s="137"/>
      <c r="G16" s="137"/>
      <c r="H16" s="137"/>
      <c r="I16" s="137"/>
      <c r="J16" s="137"/>
      <c r="K16" s="63">
        <f>'6A'!C16</f>
        <v>31</v>
      </c>
      <c r="L16" s="98">
        <f>'8A'!I29</f>
        <v>2</v>
      </c>
      <c r="M16" s="137">
        <v>2</v>
      </c>
      <c r="N16" s="137"/>
      <c r="O16" s="137"/>
      <c r="P16" s="137"/>
      <c r="Q16" s="137"/>
      <c r="R16" s="137"/>
    </row>
    <row r="17" spans="1:18" s="106" customFormat="1" ht="12.75">
      <c r="A17" s="87">
        <v>11</v>
      </c>
      <c r="B17" s="88" t="s">
        <v>129</v>
      </c>
      <c r="C17" s="63">
        <f>'4A'!C20</f>
        <v>124</v>
      </c>
      <c r="D17" s="98">
        <f>'8A'!H31</f>
        <v>6</v>
      </c>
      <c r="E17" s="137">
        <v>1</v>
      </c>
      <c r="F17" s="137">
        <v>5</v>
      </c>
      <c r="G17" s="137"/>
      <c r="H17" s="137"/>
      <c r="I17" s="137"/>
      <c r="J17" s="137"/>
      <c r="K17" s="63">
        <f>'6A'!C17</f>
        <v>0</v>
      </c>
      <c r="L17" s="98">
        <f>'8A'!I31</f>
        <v>0</v>
      </c>
      <c r="M17" s="137"/>
      <c r="N17" s="137"/>
      <c r="O17" s="137"/>
      <c r="P17" s="137"/>
      <c r="Q17" s="137"/>
      <c r="R17" s="137"/>
    </row>
    <row r="18" spans="1:18" s="106" customFormat="1" ht="12.75">
      <c r="A18" s="87">
        <v>12</v>
      </c>
      <c r="B18" s="88" t="s">
        <v>130</v>
      </c>
      <c r="C18" s="63">
        <f>'4A'!C21</f>
        <v>22</v>
      </c>
      <c r="D18" s="98">
        <f>'8A'!H33</f>
        <v>7</v>
      </c>
      <c r="E18" s="137">
        <v>1</v>
      </c>
      <c r="F18" s="137">
        <v>3</v>
      </c>
      <c r="G18" s="137"/>
      <c r="H18" s="137"/>
      <c r="I18" s="137">
        <v>3</v>
      </c>
      <c r="J18" s="137"/>
      <c r="K18" s="63">
        <f>'6A'!C18</f>
        <v>171</v>
      </c>
      <c r="L18" s="98">
        <f>'8A'!I33</f>
        <v>91</v>
      </c>
      <c r="M18" s="137">
        <v>4</v>
      </c>
      <c r="N18" s="137">
        <v>7</v>
      </c>
      <c r="O18" s="137">
        <v>6</v>
      </c>
      <c r="P18" s="137"/>
      <c r="Q18" s="137"/>
      <c r="R18" s="137">
        <v>74</v>
      </c>
    </row>
    <row r="19" spans="1:18" s="106" customFormat="1" ht="12.75">
      <c r="A19" s="87">
        <v>13</v>
      </c>
      <c r="B19" s="88" t="s">
        <v>256</v>
      </c>
      <c r="C19" s="63">
        <f>'4A'!C22</f>
        <v>64</v>
      </c>
      <c r="D19" s="98">
        <f>'8A'!H35</f>
        <v>1</v>
      </c>
      <c r="E19" s="137"/>
      <c r="F19" s="137"/>
      <c r="G19" s="137"/>
      <c r="H19" s="137"/>
      <c r="I19" s="137">
        <v>1</v>
      </c>
      <c r="J19" s="137"/>
      <c r="K19" s="63">
        <f>'6A'!C19</f>
        <v>0</v>
      </c>
      <c r="L19" s="98">
        <f>'8A'!I35</f>
        <v>0</v>
      </c>
      <c r="M19" s="137"/>
      <c r="N19" s="137"/>
      <c r="O19" s="137"/>
      <c r="P19" s="137"/>
      <c r="Q19" s="137"/>
      <c r="R19" s="137"/>
    </row>
    <row r="20" spans="1:18" s="106" customFormat="1" ht="12.75">
      <c r="A20" s="87">
        <v>14</v>
      </c>
      <c r="B20" s="88" t="s">
        <v>132</v>
      </c>
      <c r="C20" s="63">
        <f>'4A'!C23</f>
        <v>76</v>
      </c>
      <c r="D20" s="98">
        <f>'8A'!H37</f>
        <v>3</v>
      </c>
      <c r="E20" s="137"/>
      <c r="F20" s="137">
        <v>1</v>
      </c>
      <c r="G20" s="137"/>
      <c r="H20" s="137"/>
      <c r="I20" s="137"/>
      <c r="J20" s="137">
        <v>2</v>
      </c>
      <c r="K20" s="63">
        <f>'6A'!C20</f>
        <v>0</v>
      </c>
      <c r="L20" s="98">
        <f>'8A'!I37</f>
        <v>0</v>
      </c>
      <c r="M20" s="137"/>
      <c r="N20" s="137"/>
      <c r="O20" s="137"/>
      <c r="P20" s="137"/>
      <c r="Q20" s="137"/>
      <c r="R20" s="137"/>
    </row>
    <row r="21" spans="1:18" s="106" customFormat="1" ht="12.75">
      <c r="A21" s="87">
        <v>15</v>
      </c>
      <c r="B21" s="88" t="s">
        <v>133</v>
      </c>
      <c r="C21" s="63">
        <f>'4A'!C24</f>
        <v>35</v>
      </c>
      <c r="D21" s="98">
        <f>'8A'!H39</f>
        <v>25</v>
      </c>
      <c r="E21" s="137">
        <v>1</v>
      </c>
      <c r="F21" s="137">
        <v>2</v>
      </c>
      <c r="G21" s="137">
        <v>2</v>
      </c>
      <c r="H21" s="137">
        <v>0</v>
      </c>
      <c r="I21" s="137">
        <v>0</v>
      </c>
      <c r="J21" s="137">
        <v>20</v>
      </c>
      <c r="K21" s="63">
        <f>'6A'!C21</f>
        <v>76</v>
      </c>
      <c r="L21" s="98">
        <f>'8A'!I39</f>
        <v>33</v>
      </c>
      <c r="M21" s="137">
        <v>1</v>
      </c>
      <c r="N21" s="137">
        <v>2</v>
      </c>
      <c r="O21" s="137">
        <v>6</v>
      </c>
      <c r="P21" s="137">
        <v>0</v>
      </c>
      <c r="Q21" s="137">
        <v>0</v>
      </c>
      <c r="R21" s="137">
        <v>24</v>
      </c>
    </row>
    <row r="22" spans="1:18" s="106" customFormat="1" ht="12.75">
      <c r="A22" s="87">
        <v>16</v>
      </c>
      <c r="B22" s="88" t="s">
        <v>134</v>
      </c>
      <c r="C22" s="63">
        <f>'4A'!C25</f>
        <v>96</v>
      </c>
      <c r="D22" s="98">
        <f>'8A'!H41</f>
        <v>66</v>
      </c>
      <c r="E22" s="137"/>
      <c r="F22" s="137"/>
      <c r="G22" s="137">
        <v>3</v>
      </c>
      <c r="H22" s="137"/>
      <c r="I22" s="137">
        <v>3</v>
      </c>
      <c r="J22" s="137">
        <v>60</v>
      </c>
      <c r="K22" s="63">
        <f>'6A'!C22</f>
        <v>139</v>
      </c>
      <c r="L22" s="98">
        <f>'8A'!I41</f>
        <v>81</v>
      </c>
      <c r="M22" s="137"/>
      <c r="N22" s="137">
        <v>2</v>
      </c>
      <c r="O22" s="137">
        <v>8</v>
      </c>
      <c r="P22" s="137"/>
      <c r="Q22" s="137">
        <v>2</v>
      </c>
      <c r="R22" s="137">
        <v>69</v>
      </c>
    </row>
    <row r="23" spans="1:18" s="106" customFormat="1" ht="12.75">
      <c r="A23" s="87">
        <v>17</v>
      </c>
      <c r="B23" s="88" t="s">
        <v>135</v>
      </c>
      <c r="C23" s="63">
        <f>'4A'!C26</f>
        <v>45</v>
      </c>
      <c r="D23" s="98">
        <f>'8A'!H43</f>
        <v>9</v>
      </c>
      <c r="E23" s="137"/>
      <c r="F23" s="137"/>
      <c r="G23" s="137">
        <v>1</v>
      </c>
      <c r="H23" s="137"/>
      <c r="I23" s="137"/>
      <c r="J23" s="137">
        <v>8</v>
      </c>
      <c r="K23" s="63">
        <f>'6A'!C23</f>
        <v>0</v>
      </c>
      <c r="L23" s="98">
        <f>'8A'!I43</f>
        <v>0</v>
      </c>
      <c r="M23" s="137"/>
      <c r="N23" s="137"/>
      <c r="O23" s="137"/>
      <c r="P23" s="137"/>
      <c r="Q23" s="137"/>
      <c r="R23" s="137"/>
    </row>
    <row r="24" spans="1:18" s="106" customFormat="1" ht="12.75">
      <c r="A24" s="87">
        <v>18</v>
      </c>
      <c r="B24" s="88" t="s">
        <v>257</v>
      </c>
      <c r="C24" s="63">
        <f>'4A'!C27</f>
        <v>1</v>
      </c>
      <c r="D24" s="98">
        <f>'8A'!H45</f>
        <v>0</v>
      </c>
      <c r="E24" s="137"/>
      <c r="F24" s="137"/>
      <c r="G24" s="137"/>
      <c r="H24" s="137"/>
      <c r="I24" s="137"/>
      <c r="J24" s="137"/>
      <c r="K24" s="63">
        <f>'6A'!C24</f>
        <v>8</v>
      </c>
      <c r="L24" s="98">
        <f>'8A'!I45</f>
        <v>0</v>
      </c>
      <c r="M24" s="137"/>
      <c r="N24" s="137"/>
      <c r="O24" s="137"/>
      <c r="P24" s="137"/>
      <c r="Q24" s="137"/>
      <c r="R24" s="137"/>
    </row>
    <row r="25" spans="1:18" s="106" customFormat="1" ht="12.75">
      <c r="A25" s="87">
        <v>19</v>
      </c>
      <c r="B25" s="88" t="s">
        <v>137</v>
      </c>
      <c r="C25" s="63">
        <f>'4A'!C28</f>
        <v>0</v>
      </c>
      <c r="D25" s="98">
        <f>'8A'!H47</f>
        <v>0</v>
      </c>
      <c r="E25" s="137"/>
      <c r="F25" s="137"/>
      <c r="G25" s="137"/>
      <c r="H25" s="137"/>
      <c r="I25" s="137"/>
      <c r="J25" s="137"/>
      <c r="K25" s="63">
        <f>'6A'!C25</f>
        <v>31</v>
      </c>
      <c r="L25" s="98">
        <f>'8A'!I47</f>
        <v>15</v>
      </c>
      <c r="M25" s="137"/>
      <c r="N25" s="137">
        <v>1</v>
      </c>
      <c r="O25" s="137">
        <v>3</v>
      </c>
      <c r="P25" s="137">
        <v>0</v>
      </c>
      <c r="Q25" s="137">
        <v>3</v>
      </c>
      <c r="R25" s="137">
        <v>8</v>
      </c>
    </row>
    <row r="26" spans="1:18" s="106" customFormat="1" ht="12.75">
      <c r="A26" s="87">
        <v>20</v>
      </c>
      <c r="B26" s="88" t="s">
        <v>138</v>
      </c>
      <c r="C26" s="63">
        <f>'4A'!C29</f>
        <v>189</v>
      </c>
      <c r="D26" s="98">
        <f>'8A'!H49</f>
        <v>0</v>
      </c>
      <c r="E26" s="137"/>
      <c r="F26" s="137"/>
      <c r="G26" s="137"/>
      <c r="H26" s="137"/>
      <c r="I26" s="137"/>
      <c r="J26" s="137"/>
      <c r="K26" s="63">
        <f>'6A'!C26</f>
        <v>0</v>
      </c>
      <c r="L26" s="98">
        <f>'8A'!I49</f>
        <v>0</v>
      </c>
      <c r="M26" s="137"/>
      <c r="N26" s="137"/>
      <c r="O26" s="137"/>
      <c r="P26" s="137"/>
      <c r="Q26" s="137"/>
      <c r="R26" s="137"/>
    </row>
    <row r="27" spans="1:18" s="106" customFormat="1" ht="12.75">
      <c r="A27" s="87">
        <v>21</v>
      </c>
      <c r="B27" s="88" t="s">
        <v>258</v>
      </c>
      <c r="C27" s="63">
        <f>'4A'!C30</f>
        <v>6</v>
      </c>
      <c r="D27" s="98">
        <f>'8A'!H51</f>
        <v>2</v>
      </c>
      <c r="E27" s="137"/>
      <c r="F27" s="137"/>
      <c r="G27" s="137"/>
      <c r="H27" s="137"/>
      <c r="I27" s="137"/>
      <c r="J27" s="137">
        <v>2</v>
      </c>
      <c r="K27" s="63">
        <f>'6A'!C27</f>
        <v>30</v>
      </c>
      <c r="L27" s="98">
        <f>'8A'!I51</f>
        <v>7</v>
      </c>
      <c r="M27" s="137"/>
      <c r="N27" s="137"/>
      <c r="O27" s="137">
        <v>1</v>
      </c>
      <c r="P27" s="137"/>
      <c r="Q27" s="137"/>
      <c r="R27" s="137">
        <v>6</v>
      </c>
    </row>
    <row r="28" spans="1:18" s="106" customFormat="1" ht="12.75">
      <c r="A28" s="87">
        <v>22</v>
      </c>
      <c r="B28" s="88" t="s">
        <v>140</v>
      </c>
      <c r="C28" s="63">
        <f>'4A'!C31</f>
        <v>40</v>
      </c>
      <c r="D28" s="98">
        <f>'8A'!H53</f>
        <v>2</v>
      </c>
      <c r="E28" s="137">
        <v>1</v>
      </c>
      <c r="F28" s="137"/>
      <c r="G28" s="137"/>
      <c r="H28" s="137">
        <v>1</v>
      </c>
      <c r="I28" s="137"/>
      <c r="J28" s="137"/>
      <c r="K28" s="63">
        <f>'6A'!C28</f>
        <v>0</v>
      </c>
      <c r="L28" s="98">
        <f>'8A'!I53</f>
        <v>0</v>
      </c>
      <c r="M28" s="137"/>
      <c r="N28" s="137"/>
      <c r="O28" s="137"/>
      <c r="P28" s="137"/>
      <c r="Q28" s="137"/>
      <c r="R28" s="137"/>
    </row>
    <row r="29" spans="1:18" s="106" customFormat="1" ht="12.75">
      <c r="A29" s="87">
        <v>23</v>
      </c>
      <c r="B29" s="88" t="s">
        <v>141</v>
      </c>
      <c r="C29" s="63">
        <f>'4A'!C32</f>
        <v>14</v>
      </c>
      <c r="D29" s="98">
        <f>'8A'!H55</f>
        <v>4</v>
      </c>
      <c r="E29" s="137"/>
      <c r="F29" s="137"/>
      <c r="G29" s="137"/>
      <c r="H29" s="137">
        <v>4</v>
      </c>
      <c r="I29" s="137"/>
      <c r="J29" s="137"/>
      <c r="K29" s="63">
        <f>'6A'!C29</f>
        <v>6</v>
      </c>
      <c r="L29" s="98">
        <f>'8A'!I55</f>
        <v>3</v>
      </c>
      <c r="M29" s="137"/>
      <c r="N29" s="137"/>
      <c r="O29" s="137"/>
      <c r="P29" s="137">
        <v>3</v>
      </c>
      <c r="Q29" s="137"/>
      <c r="R29" s="137"/>
    </row>
    <row r="30" spans="1:18" s="106" customFormat="1" ht="12.75">
      <c r="A30" s="87">
        <v>24</v>
      </c>
      <c r="B30" s="88" t="s">
        <v>142</v>
      </c>
      <c r="C30" s="63">
        <f>'4A'!C33</f>
        <v>0</v>
      </c>
      <c r="D30" s="98">
        <f>'8A'!H57</f>
        <v>0</v>
      </c>
      <c r="E30" s="137"/>
      <c r="F30" s="137"/>
      <c r="G30" s="137"/>
      <c r="H30" s="137"/>
      <c r="I30" s="137"/>
      <c r="J30" s="137"/>
      <c r="K30" s="63">
        <f>'6A'!C30</f>
        <v>47</v>
      </c>
      <c r="L30" s="98">
        <f>'8A'!I57</f>
        <v>15</v>
      </c>
      <c r="M30" s="137"/>
      <c r="N30" s="137"/>
      <c r="O30" s="137"/>
      <c r="P30" s="137"/>
      <c r="Q30" s="137"/>
      <c r="R30" s="137">
        <v>15</v>
      </c>
    </row>
    <row r="31" spans="1:18" s="106" customFormat="1" ht="12.75">
      <c r="A31" s="87">
        <v>25</v>
      </c>
      <c r="B31" s="88" t="s">
        <v>259</v>
      </c>
      <c r="C31" s="63">
        <f>'4A'!C34</f>
        <v>27</v>
      </c>
      <c r="D31" s="98">
        <f>'8A'!H59</f>
        <v>1</v>
      </c>
      <c r="E31" s="137">
        <v>1</v>
      </c>
      <c r="F31" s="137"/>
      <c r="G31" s="137"/>
      <c r="H31" s="137"/>
      <c r="I31" s="137"/>
      <c r="J31" s="137"/>
      <c r="K31" s="63">
        <f>'6A'!C31</f>
        <v>0</v>
      </c>
      <c r="L31" s="98">
        <f>'8A'!I59</f>
        <v>0</v>
      </c>
      <c r="M31" s="137"/>
      <c r="N31" s="137"/>
      <c r="O31" s="137"/>
      <c r="P31" s="137"/>
      <c r="Q31" s="137"/>
      <c r="R31" s="137"/>
    </row>
    <row r="32" spans="1:18" s="106" customFormat="1" ht="12.75">
      <c r="A32" s="87">
        <v>26</v>
      </c>
      <c r="B32" s="88" t="s">
        <v>144</v>
      </c>
      <c r="C32" s="63">
        <f>'4A'!C35</f>
        <v>69</v>
      </c>
      <c r="D32" s="98">
        <f>'8A'!H61</f>
        <v>0</v>
      </c>
      <c r="E32" s="137"/>
      <c r="F32" s="137"/>
      <c r="G32" s="137"/>
      <c r="H32" s="137"/>
      <c r="I32" s="137"/>
      <c r="J32" s="137"/>
      <c r="K32" s="63">
        <f>'6A'!C32</f>
        <v>27</v>
      </c>
      <c r="L32" s="98">
        <f>'8A'!I61</f>
        <v>0</v>
      </c>
      <c r="M32" s="137"/>
      <c r="N32" s="137"/>
      <c r="O32" s="137"/>
      <c r="P32" s="137"/>
      <c r="Q32" s="137"/>
      <c r="R32" s="137"/>
    </row>
    <row r="33" spans="1:18" s="106" customFormat="1" ht="12.75">
      <c r="A33" s="87">
        <v>27</v>
      </c>
      <c r="B33" s="88" t="s">
        <v>145</v>
      </c>
      <c r="C33" s="63">
        <f>'4A'!C36</f>
        <v>0</v>
      </c>
      <c r="D33" s="98">
        <f>'8A'!H63</f>
        <v>0</v>
      </c>
      <c r="E33" s="137"/>
      <c r="F33" s="137"/>
      <c r="G33" s="137"/>
      <c r="H33" s="137"/>
      <c r="I33" s="137"/>
      <c r="J33" s="137"/>
      <c r="K33" s="63">
        <f>'6A'!C33</f>
        <v>5</v>
      </c>
      <c r="L33" s="98">
        <f>'8A'!I63</f>
        <v>3</v>
      </c>
      <c r="M33" s="137"/>
      <c r="N33" s="137"/>
      <c r="O33" s="137"/>
      <c r="P33" s="137"/>
      <c r="Q33" s="137">
        <v>3</v>
      </c>
      <c r="R33" s="137"/>
    </row>
    <row r="34" spans="1:18" s="106" customFormat="1" ht="12.75">
      <c r="A34" s="87">
        <v>28</v>
      </c>
      <c r="B34" s="88" t="s">
        <v>146</v>
      </c>
      <c r="C34" s="63">
        <f>'4A'!C37</f>
        <v>0</v>
      </c>
      <c r="D34" s="98">
        <f>'8A'!H65</f>
        <v>0</v>
      </c>
      <c r="E34" s="137"/>
      <c r="F34" s="137"/>
      <c r="G34" s="137"/>
      <c r="H34" s="137"/>
      <c r="I34" s="137"/>
      <c r="J34" s="137"/>
      <c r="K34" s="63">
        <f>'6A'!C34</f>
        <v>14</v>
      </c>
      <c r="L34" s="98">
        <f>'8A'!I65</f>
        <v>2</v>
      </c>
      <c r="M34" s="137"/>
      <c r="N34" s="137"/>
      <c r="O34" s="137"/>
      <c r="P34" s="137"/>
      <c r="Q34" s="137"/>
      <c r="R34" s="137">
        <v>2</v>
      </c>
    </row>
    <row r="35" spans="1:18" s="106" customFormat="1" ht="12.75">
      <c r="A35" s="87">
        <v>29</v>
      </c>
      <c r="B35" s="88" t="s">
        <v>147</v>
      </c>
      <c r="C35" s="63">
        <f>'4A'!C38</f>
        <v>35</v>
      </c>
      <c r="D35" s="98">
        <f>'8A'!H67</f>
        <v>19</v>
      </c>
      <c r="E35" s="137">
        <v>0</v>
      </c>
      <c r="F35" s="137">
        <v>0</v>
      </c>
      <c r="G35" s="137">
        <v>0</v>
      </c>
      <c r="H35" s="137">
        <v>4</v>
      </c>
      <c r="I35" s="137">
        <v>15</v>
      </c>
      <c r="J35" s="137">
        <v>0</v>
      </c>
      <c r="K35" s="63">
        <f>'6A'!C35</f>
        <v>161</v>
      </c>
      <c r="L35" s="98">
        <f>'8A'!I67</f>
        <v>86</v>
      </c>
      <c r="M35" s="137">
        <v>2</v>
      </c>
      <c r="N35" s="137">
        <v>2</v>
      </c>
      <c r="O35" s="137">
        <v>1</v>
      </c>
      <c r="P35" s="137">
        <v>23</v>
      </c>
      <c r="Q35" s="137">
        <v>55</v>
      </c>
      <c r="R35" s="137">
        <v>3</v>
      </c>
    </row>
    <row r="36" spans="1:18" s="106" customFormat="1" ht="12.75">
      <c r="A36" s="87">
        <v>30</v>
      </c>
      <c r="B36" s="88" t="s">
        <v>148</v>
      </c>
      <c r="C36" s="63">
        <f>'4A'!C39</f>
        <v>176</v>
      </c>
      <c r="D36" s="98" t="str">
        <f>'8A'!H69</f>
        <v>77</v>
      </c>
      <c r="E36" s="137">
        <v>1</v>
      </c>
      <c r="F36" s="137"/>
      <c r="G36" s="137"/>
      <c r="H36" s="137"/>
      <c r="I36" s="137">
        <v>6</v>
      </c>
      <c r="J36" s="137">
        <v>70</v>
      </c>
      <c r="K36" s="63">
        <f>'6A'!C36</f>
        <v>10</v>
      </c>
      <c r="L36" s="98">
        <f>'8A'!I69</f>
        <v>2</v>
      </c>
      <c r="M36" s="137"/>
      <c r="N36" s="137"/>
      <c r="O36" s="137"/>
      <c r="P36" s="137"/>
      <c r="Q36" s="137">
        <v>1</v>
      </c>
      <c r="R36" s="137">
        <v>1</v>
      </c>
    </row>
    <row r="37" spans="1:18" s="106" customFormat="1" ht="12.75">
      <c r="A37" s="87">
        <v>31</v>
      </c>
      <c r="B37" s="88" t="s">
        <v>149</v>
      </c>
      <c r="C37" s="63">
        <f>'4A'!C40</f>
        <v>50</v>
      </c>
      <c r="D37" s="98">
        <f>'8A'!H71</f>
        <v>40</v>
      </c>
      <c r="E37" s="137"/>
      <c r="F37" s="137"/>
      <c r="G37" s="137"/>
      <c r="H37" s="137"/>
      <c r="I37" s="137">
        <v>24</v>
      </c>
      <c r="J37" s="137">
        <v>16</v>
      </c>
      <c r="K37" s="63">
        <f>'6A'!C37</f>
        <v>28</v>
      </c>
      <c r="L37" s="98">
        <f>'8A'!I71</f>
        <v>18</v>
      </c>
      <c r="M37" s="137"/>
      <c r="N37" s="137"/>
      <c r="O37" s="137"/>
      <c r="P37" s="137"/>
      <c r="Q37" s="137">
        <v>17</v>
      </c>
      <c r="R37" s="137">
        <v>1</v>
      </c>
    </row>
    <row r="38" spans="1:18" s="106" customFormat="1" ht="12.75">
      <c r="A38" s="87">
        <v>32</v>
      </c>
      <c r="B38" s="88" t="s">
        <v>150</v>
      </c>
      <c r="C38" s="63">
        <f>'4A'!C41</f>
        <v>56</v>
      </c>
      <c r="D38" s="98">
        <f>'8A'!H73</f>
        <v>43</v>
      </c>
      <c r="E38" s="137">
        <v>0</v>
      </c>
      <c r="F38" s="137">
        <v>0</v>
      </c>
      <c r="G38" s="137">
        <v>0</v>
      </c>
      <c r="H38" s="137">
        <v>0</v>
      </c>
      <c r="I38" s="137">
        <v>2</v>
      </c>
      <c r="J38" s="137">
        <v>41</v>
      </c>
      <c r="K38" s="63">
        <f>'6A'!C38</f>
        <v>10</v>
      </c>
      <c r="L38" s="98">
        <f>'8A'!I73</f>
        <v>4</v>
      </c>
      <c r="M38" s="137">
        <v>0</v>
      </c>
      <c r="N38" s="137">
        <v>0</v>
      </c>
      <c r="O38" s="137">
        <v>0</v>
      </c>
      <c r="P38" s="137">
        <v>0</v>
      </c>
      <c r="Q38" s="137">
        <v>0</v>
      </c>
      <c r="R38" s="137">
        <v>4</v>
      </c>
    </row>
    <row r="39" spans="1:18" s="106" customFormat="1" ht="12.75">
      <c r="A39" s="87">
        <v>33</v>
      </c>
      <c r="B39" s="88" t="s">
        <v>151</v>
      </c>
      <c r="C39" s="63">
        <f>'4A'!C42</f>
        <v>5</v>
      </c>
      <c r="D39" s="98">
        <f>'8A'!H75</f>
        <v>0</v>
      </c>
      <c r="E39" s="137"/>
      <c r="F39" s="137"/>
      <c r="G39" s="137"/>
      <c r="H39" s="137"/>
      <c r="I39" s="137"/>
      <c r="J39" s="137"/>
      <c r="K39" s="63">
        <f>'6A'!C39</f>
        <v>6</v>
      </c>
      <c r="L39" s="98">
        <f>'8A'!I75</f>
        <v>3</v>
      </c>
      <c r="M39" s="137"/>
      <c r="N39" s="137"/>
      <c r="O39" s="137"/>
      <c r="P39" s="137"/>
      <c r="Q39" s="137"/>
      <c r="R39" s="137">
        <v>3</v>
      </c>
    </row>
    <row r="40" spans="1:18" s="106" customFormat="1" ht="12.75">
      <c r="A40" s="87">
        <v>34</v>
      </c>
      <c r="B40" s="88" t="s">
        <v>152</v>
      </c>
      <c r="C40" s="63">
        <f>'4A'!C43</f>
        <v>108</v>
      </c>
      <c r="D40" s="98">
        <f>'8A'!H77</f>
        <v>5</v>
      </c>
      <c r="E40" s="137">
        <v>1</v>
      </c>
      <c r="F40" s="137"/>
      <c r="G40" s="137"/>
      <c r="H40" s="137"/>
      <c r="I40" s="137"/>
      <c r="J40" s="137">
        <v>4</v>
      </c>
      <c r="K40" s="63">
        <f>'6A'!C40</f>
        <v>0</v>
      </c>
      <c r="L40" s="98">
        <f>'8A'!I77</f>
        <v>0</v>
      </c>
      <c r="M40" s="137"/>
      <c r="N40" s="137"/>
      <c r="O40" s="137"/>
      <c r="P40" s="137"/>
      <c r="Q40" s="137"/>
      <c r="R40" s="137"/>
    </row>
    <row r="41" spans="1:18" s="106" customFormat="1" ht="12.75">
      <c r="A41" s="87">
        <v>35</v>
      </c>
      <c r="B41" s="88" t="s">
        <v>153</v>
      </c>
      <c r="C41" s="63">
        <f>'4A'!C44</f>
        <v>9</v>
      </c>
      <c r="D41" s="98">
        <f>'8A'!H79</f>
        <v>3</v>
      </c>
      <c r="E41" s="137"/>
      <c r="F41" s="137"/>
      <c r="G41" s="137"/>
      <c r="H41" s="137"/>
      <c r="I41" s="137"/>
      <c r="J41" s="137">
        <v>3</v>
      </c>
      <c r="K41" s="63">
        <f>'6A'!C41</f>
        <v>17</v>
      </c>
      <c r="L41" s="98">
        <f>'8A'!I79</f>
        <v>7</v>
      </c>
      <c r="M41" s="137"/>
      <c r="N41" s="137"/>
      <c r="O41" s="137"/>
      <c r="P41" s="137"/>
      <c r="Q41" s="137"/>
      <c r="R41" s="137">
        <v>7</v>
      </c>
    </row>
    <row r="42" spans="1:18" s="106" customFormat="1" ht="12.75">
      <c r="A42" s="87">
        <v>36</v>
      </c>
      <c r="B42" s="88" t="s">
        <v>154</v>
      </c>
      <c r="C42" s="63">
        <f>'4A'!C45</f>
        <v>0</v>
      </c>
      <c r="D42" s="98">
        <f>'8A'!H81</f>
        <v>0</v>
      </c>
      <c r="E42" s="137"/>
      <c r="F42" s="137"/>
      <c r="G42" s="137"/>
      <c r="H42" s="137"/>
      <c r="I42" s="137"/>
      <c r="J42" s="137"/>
      <c r="K42" s="63">
        <f>'6A'!C42</f>
        <v>21</v>
      </c>
      <c r="L42" s="98">
        <f>'8A'!I81</f>
        <v>0</v>
      </c>
      <c r="M42" s="137"/>
      <c r="N42" s="137"/>
      <c r="O42" s="137"/>
      <c r="P42" s="137"/>
      <c r="Q42" s="137"/>
      <c r="R42" s="137"/>
    </row>
    <row r="43" spans="1:18" s="106" customFormat="1" ht="12.75">
      <c r="A43" s="87">
        <v>37</v>
      </c>
      <c r="B43" s="88" t="s">
        <v>155</v>
      </c>
      <c r="C43" s="63">
        <f>'4A'!C46</f>
        <v>118</v>
      </c>
      <c r="D43" s="98">
        <f>'8A'!H83</f>
        <v>0</v>
      </c>
      <c r="E43" s="137"/>
      <c r="F43" s="137"/>
      <c r="G43" s="137"/>
      <c r="H43" s="137"/>
      <c r="I43" s="137"/>
      <c r="J43" s="137"/>
      <c r="K43" s="63">
        <f>'6A'!C43</f>
        <v>0</v>
      </c>
      <c r="L43" s="98">
        <f>'8A'!I83</f>
        <v>0</v>
      </c>
      <c r="M43" s="137"/>
      <c r="N43" s="137"/>
      <c r="O43" s="137"/>
      <c r="P43" s="137"/>
      <c r="Q43" s="137"/>
      <c r="R43" s="137"/>
    </row>
    <row r="44" spans="1:18" s="106" customFormat="1" ht="12.75">
      <c r="A44" s="87">
        <v>38</v>
      </c>
      <c r="B44" s="88" t="s">
        <v>260</v>
      </c>
      <c r="C44" s="63">
        <f>'4A'!C47</f>
        <v>46</v>
      </c>
      <c r="D44" s="98">
        <f>'8A'!H85</f>
        <v>9</v>
      </c>
      <c r="E44" s="137">
        <v>9</v>
      </c>
      <c r="F44" s="137"/>
      <c r="G44" s="137"/>
      <c r="H44" s="137"/>
      <c r="I44" s="137"/>
      <c r="J44" s="137"/>
      <c r="K44" s="63">
        <f>'6A'!C44</f>
        <v>0</v>
      </c>
      <c r="L44" s="98">
        <f>'8A'!I85</f>
        <v>0</v>
      </c>
      <c r="M44" s="137"/>
      <c r="N44" s="137"/>
      <c r="O44" s="137"/>
      <c r="P44" s="137"/>
      <c r="Q44" s="137"/>
      <c r="R44" s="137"/>
    </row>
    <row r="45" spans="1:18" s="106" customFormat="1" ht="12.75">
      <c r="A45" s="87">
        <v>39</v>
      </c>
      <c r="B45" s="88" t="s">
        <v>261</v>
      </c>
      <c r="C45" s="63">
        <f>'4A'!C48</f>
        <v>0</v>
      </c>
      <c r="D45" s="98">
        <f>'8A'!H87</f>
        <v>0</v>
      </c>
      <c r="E45" s="137"/>
      <c r="F45" s="137"/>
      <c r="G45" s="137"/>
      <c r="H45" s="137"/>
      <c r="I45" s="137"/>
      <c r="J45" s="137"/>
      <c r="K45" s="63">
        <f>'6A'!C45</f>
        <v>0</v>
      </c>
      <c r="L45" s="98">
        <f>'8A'!I87</f>
        <v>0</v>
      </c>
      <c r="M45" s="137"/>
      <c r="N45" s="137"/>
      <c r="O45" s="137"/>
      <c r="P45" s="137"/>
      <c r="Q45" s="137"/>
      <c r="R45" s="137"/>
    </row>
    <row r="46" spans="1:18" s="106" customFormat="1" ht="12.75">
      <c r="A46" s="87">
        <v>40</v>
      </c>
      <c r="B46" s="88" t="s">
        <v>262</v>
      </c>
      <c r="C46" s="63">
        <f>'4A'!C49</f>
        <v>0</v>
      </c>
      <c r="D46" s="98">
        <f>'8A'!H89</f>
        <v>0</v>
      </c>
      <c r="E46" s="137"/>
      <c r="F46" s="137"/>
      <c r="G46" s="137"/>
      <c r="H46" s="137"/>
      <c r="I46" s="137"/>
      <c r="J46" s="137"/>
      <c r="K46" s="63">
        <f>'6A'!C46</f>
        <v>0</v>
      </c>
      <c r="L46" s="98">
        <f>'8A'!I89</f>
        <v>0</v>
      </c>
      <c r="M46" s="137"/>
      <c r="N46" s="137"/>
      <c r="O46" s="137"/>
      <c r="P46" s="137"/>
      <c r="Q46" s="137"/>
      <c r="R46" s="137"/>
    </row>
    <row r="47" spans="1:18" s="106" customFormat="1" ht="12.75">
      <c r="A47" s="87">
        <v>41</v>
      </c>
      <c r="B47" s="88" t="s">
        <v>263</v>
      </c>
      <c r="C47" s="63">
        <f>'4A'!C50</f>
        <v>29</v>
      </c>
      <c r="D47" s="98">
        <f>'8A'!H91</f>
        <v>10</v>
      </c>
      <c r="E47" s="137"/>
      <c r="F47" s="137"/>
      <c r="G47" s="137">
        <v>1</v>
      </c>
      <c r="H47" s="137"/>
      <c r="I47" s="137"/>
      <c r="J47" s="137">
        <v>9</v>
      </c>
      <c r="K47" s="63">
        <f>'6A'!C47</f>
        <v>20</v>
      </c>
      <c r="L47" s="98">
        <f>'8A'!I91</f>
        <v>4</v>
      </c>
      <c r="M47" s="137"/>
      <c r="N47" s="137"/>
      <c r="O47" s="137"/>
      <c r="P47" s="137"/>
      <c r="Q47" s="137"/>
      <c r="R47" s="137">
        <v>4</v>
      </c>
    </row>
    <row r="48" spans="1:18" s="106" customFormat="1" ht="12.75">
      <c r="A48" s="87">
        <v>42</v>
      </c>
      <c r="B48" s="88" t="s">
        <v>264</v>
      </c>
      <c r="C48" s="63">
        <f>'4A'!C51</f>
        <v>1</v>
      </c>
      <c r="D48" s="98">
        <f>'8A'!H93</f>
        <v>0</v>
      </c>
      <c r="E48" s="137"/>
      <c r="F48" s="137"/>
      <c r="G48" s="137"/>
      <c r="H48" s="137"/>
      <c r="I48" s="137"/>
      <c r="J48" s="137"/>
      <c r="K48" s="63">
        <f>'6A'!C48</f>
        <v>36</v>
      </c>
      <c r="L48" s="98">
        <f>'8A'!I93</f>
        <v>6</v>
      </c>
      <c r="M48" s="137"/>
      <c r="N48" s="137"/>
      <c r="O48" s="137"/>
      <c r="P48" s="137"/>
      <c r="Q48" s="137">
        <v>1</v>
      </c>
      <c r="R48" s="137">
        <v>5</v>
      </c>
    </row>
    <row r="49" spans="1:18" s="106" customFormat="1" ht="12.75">
      <c r="A49" s="87">
        <v>43</v>
      </c>
      <c r="B49" s="88" t="s">
        <v>265</v>
      </c>
      <c r="C49" s="63">
        <f>'4A'!C52</f>
        <v>0</v>
      </c>
      <c r="D49" s="98">
        <f>'8A'!H95</f>
        <v>0</v>
      </c>
      <c r="E49" s="137"/>
      <c r="F49" s="137"/>
      <c r="G49" s="137"/>
      <c r="H49" s="137"/>
      <c r="I49" s="137"/>
      <c r="J49" s="137"/>
      <c r="K49" s="63">
        <f>'6A'!C49</f>
        <v>6</v>
      </c>
      <c r="L49" s="98">
        <f>'8A'!I95</f>
        <v>1</v>
      </c>
      <c r="M49" s="137"/>
      <c r="N49" s="137"/>
      <c r="O49" s="137"/>
      <c r="P49" s="137"/>
      <c r="Q49" s="137"/>
      <c r="R49" s="137">
        <v>1</v>
      </c>
    </row>
    <row r="50" spans="1:18" s="106" customFormat="1" ht="12.75">
      <c r="A50" s="87">
        <v>44</v>
      </c>
      <c r="B50" s="88" t="s">
        <v>266</v>
      </c>
      <c r="C50" s="63">
        <f>'4A'!C53</f>
        <v>24</v>
      </c>
      <c r="D50" s="98">
        <f>'8A'!H97</f>
        <v>16</v>
      </c>
      <c r="E50" s="137">
        <v>12</v>
      </c>
      <c r="F50" s="137">
        <v>0</v>
      </c>
      <c r="G50" s="137">
        <v>2</v>
      </c>
      <c r="H50" s="137">
        <v>0</v>
      </c>
      <c r="I50" s="137">
        <v>0</v>
      </c>
      <c r="J50" s="137">
        <v>2</v>
      </c>
      <c r="K50" s="63">
        <f>'6A'!C50</f>
        <v>0</v>
      </c>
      <c r="L50" s="98">
        <f>'8A'!I97</f>
        <v>0</v>
      </c>
      <c r="M50" s="137"/>
      <c r="N50" s="137"/>
      <c r="O50" s="137"/>
      <c r="P50" s="137"/>
      <c r="Q50" s="137"/>
      <c r="R50" s="137"/>
    </row>
    <row r="51" spans="1:18" s="106" customFormat="1" ht="12.75">
      <c r="A51" s="87">
        <v>45</v>
      </c>
      <c r="B51" s="88" t="s">
        <v>267</v>
      </c>
      <c r="C51" s="63">
        <f>'4A'!C54</f>
        <v>63</v>
      </c>
      <c r="D51" s="98">
        <f>'8A'!H99</f>
        <v>0</v>
      </c>
      <c r="E51" s="137"/>
      <c r="F51" s="137"/>
      <c r="G51" s="137"/>
      <c r="H51" s="137"/>
      <c r="I51" s="137"/>
      <c r="J51" s="137"/>
      <c r="K51" s="63">
        <f>'6A'!C51</f>
        <v>0</v>
      </c>
      <c r="L51" s="98">
        <f>'8A'!I99</f>
        <v>0</v>
      </c>
      <c r="M51" s="137"/>
      <c r="N51" s="137"/>
      <c r="O51" s="137"/>
      <c r="P51" s="137"/>
      <c r="Q51" s="137"/>
      <c r="R51" s="137"/>
    </row>
    <row r="52" spans="1:18" s="106" customFormat="1" ht="12.75">
      <c r="A52" s="87">
        <v>46</v>
      </c>
      <c r="B52" s="88" t="s">
        <v>268</v>
      </c>
      <c r="C52" s="63">
        <f>'4A'!C55</f>
        <v>13</v>
      </c>
      <c r="D52" s="98">
        <f>'8A'!H101</f>
        <v>10</v>
      </c>
      <c r="E52" s="137"/>
      <c r="F52" s="137">
        <v>4</v>
      </c>
      <c r="G52" s="137">
        <v>1</v>
      </c>
      <c r="H52" s="137"/>
      <c r="I52" s="137"/>
      <c r="J52" s="137">
        <v>5</v>
      </c>
      <c r="K52" s="63">
        <f>'6A'!C52</f>
        <v>89</v>
      </c>
      <c r="L52" s="98">
        <f>'8A'!I101</f>
        <v>72</v>
      </c>
      <c r="M52" s="137"/>
      <c r="N52" s="137">
        <v>13</v>
      </c>
      <c r="O52" s="137">
        <v>13</v>
      </c>
      <c r="P52" s="137"/>
      <c r="Q52" s="137"/>
      <c r="R52" s="137">
        <v>46</v>
      </c>
    </row>
    <row r="53" spans="1:18" s="106" customFormat="1" ht="12.75">
      <c r="A53" s="87">
        <v>47</v>
      </c>
      <c r="B53" s="88" t="s">
        <v>269</v>
      </c>
      <c r="C53" s="63">
        <f>'4A'!C56</f>
        <v>52</v>
      </c>
      <c r="D53" s="98">
        <f>'8A'!H103</f>
        <v>1</v>
      </c>
      <c r="E53" s="137"/>
      <c r="F53" s="137"/>
      <c r="G53" s="137"/>
      <c r="H53" s="137"/>
      <c r="I53" s="137">
        <v>1</v>
      </c>
      <c r="J53" s="137"/>
      <c r="K53" s="63">
        <f>'6A'!C53</f>
        <v>0</v>
      </c>
      <c r="L53" s="98">
        <f>'8A'!I103</f>
        <v>0</v>
      </c>
      <c r="M53" s="137"/>
      <c r="N53" s="137"/>
      <c r="O53" s="137"/>
      <c r="P53" s="137"/>
      <c r="Q53" s="137"/>
      <c r="R53" s="137"/>
    </row>
    <row r="54" spans="1:18" s="106" customFormat="1" ht="12.75">
      <c r="A54" s="87">
        <v>48</v>
      </c>
      <c r="B54" s="88" t="s">
        <v>166</v>
      </c>
      <c r="C54" s="63">
        <f>'4A'!C57</f>
        <v>22</v>
      </c>
      <c r="D54" s="98">
        <f>'8A'!H105</f>
        <v>2</v>
      </c>
      <c r="E54" s="137"/>
      <c r="F54" s="137"/>
      <c r="G54" s="137"/>
      <c r="H54" s="137"/>
      <c r="I54" s="137"/>
      <c r="J54" s="137">
        <v>2</v>
      </c>
      <c r="K54" s="63">
        <f>'6A'!C54</f>
        <v>85</v>
      </c>
      <c r="L54" s="98">
        <f>'8A'!I105</f>
        <v>0</v>
      </c>
      <c r="M54" s="137"/>
      <c r="N54" s="137"/>
      <c r="O54" s="137"/>
      <c r="P54" s="137"/>
      <c r="Q54" s="137"/>
      <c r="R54" s="137"/>
    </row>
    <row r="55" spans="1:18" s="106" customFormat="1" ht="12.75">
      <c r="A55" s="87">
        <v>49</v>
      </c>
      <c r="B55" s="88" t="s">
        <v>167</v>
      </c>
      <c r="C55" s="63">
        <f>'4A'!C58</f>
        <v>0</v>
      </c>
      <c r="D55" s="98">
        <f>'8A'!H107</f>
        <v>0</v>
      </c>
      <c r="E55" s="137"/>
      <c r="F55" s="137"/>
      <c r="G55" s="137"/>
      <c r="H55" s="137"/>
      <c r="I55" s="137"/>
      <c r="J55" s="137"/>
      <c r="K55" s="63">
        <f>'6A'!C55</f>
        <v>0</v>
      </c>
      <c r="L55" s="98">
        <f>'8A'!I107</f>
        <v>0</v>
      </c>
      <c r="M55" s="137"/>
      <c r="N55" s="137"/>
      <c r="O55" s="137"/>
      <c r="P55" s="137"/>
      <c r="Q55" s="137"/>
      <c r="R55" s="137"/>
    </row>
    <row r="56" spans="1:18" s="106" customFormat="1" ht="12.75">
      <c r="A56" s="87">
        <v>50</v>
      </c>
      <c r="B56" s="88" t="s">
        <v>168</v>
      </c>
      <c r="C56" s="63">
        <f>'4A'!C59</f>
        <v>6</v>
      </c>
      <c r="D56" s="98">
        <f>'8A'!H109</f>
        <v>0</v>
      </c>
      <c r="E56" s="137"/>
      <c r="F56" s="137"/>
      <c r="G56" s="137"/>
      <c r="H56" s="137"/>
      <c r="I56" s="137"/>
      <c r="J56" s="137"/>
      <c r="K56" s="63">
        <f>'6A'!C56</f>
        <v>0</v>
      </c>
      <c r="L56" s="98">
        <f>'8A'!I109</f>
        <v>0</v>
      </c>
      <c r="M56" s="137"/>
      <c r="N56" s="137"/>
      <c r="O56" s="137"/>
      <c r="P56" s="137"/>
      <c r="Q56" s="137"/>
      <c r="R56" s="137"/>
    </row>
    <row r="57" spans="1:18" s="106" customFormat="1" ht="12.75">
      <c r="A57" s="87">
        <v>51</v>
      </c>
      <c r="B57" s="88" t="s">
        <v>169</v>
      </c>
      <c r="C57" s="63">
        <f>'4A'!C60</f>
        <v>0</v>
      </c>
      <c r="D57" s="98">
        <f>'8A'!H111</f>
        <v>0</v>
      </c>
      <c r="E57" s="137"/>
      <c r="F57" s="137"/>
      <c r="G57" s="137"/>
      <c r="H57" s="137"/>
      <c r="I57" s="137"/>
      <c r="J57" s="137"/>
      <c r="K57" s="63">
        <f>'6A'!C57</f>
        <v>25</v>
      </c>
      <c r="L57" s="98">
        <f>'8A'!I111</f>
        <v>9</v>
      </c>
      <c r="M57" s="137"/>
      <c r="N57" s="137"/>
      <c r="O57" s="137"/>
      <c r="P57" s="137"/>
      <c r="Q57" s="137"/>
      <c r="R57" s="137">
        <v>9</v>
      </c>
    </row>
    <row r="58" spans="1:18" s="106" customFormat="1" ht="12.75">
      <c r="A58" s="87">
        <v>52</v>
      </c>
      <c r="B58" s="88" t="s">
        <v>170</v>
      </c>
      <c r="C58" s="63">
        <f>'4A'!C61</f>
        <v>0</v>
      </c>
      <c r="D58" s="98">
        <f>'8A'!H113</f>
        <v>0</v>
      </c>
      <c r="E58" s="137"/>
      <c r="F58" s="137"/>
      <c r="G58" s="137"/>
      <c r="H58" s="137"/>
      <c r="I58" s="137"/>
      <c r="J58" s="137"/>
      <c r="K58" s="63">
        <f>'6A'!C58</f>
        <v>12</v>
      </c>
      <c r="L58" s="98">
        <f>'8A'!I113</f>
        <v>0</v>
      </c>
      <c r="M58" s="137"/>
      <c r="N58" s="137"/>
      <c r="O58" s="137"/>
      <c r="P58" s="137"/>
      <c r="Q58" s="137"/>
      <c r="R58" s="137"/>
    </row>
    <row r="59" spans="1:18" s="106" customFormat="1" ht="12.75">
      <c r="A59" s="87">
        <v>53</v>
      </c>
      <c r="B59" s="88" t="s">
        <v>171</v>
      </c>
      <c r="C59" s="63">
        <f>'4A'!C62</f>
        <v>1</v>
      </c>
      <c r="D59" s="98">
        <f>'8A'!H115</f>
        <v>0</v>
      </c>
      <c r="E59" s="137"/>
      <c r="F59" s="137"/>
      <c r="G59" s="137"/>
      <c r="H59" s="137"/>
      <c r="I59" s="137"/>
      <c r="J59" s="137"/>
      <c r="K59" s="63">
        <f>'6A'!C59</f>
        <v>10</v>
      </c>
      <c r="L59" s="98">
        <f>'8A'!I115</f>
        <v>5</v>
      </c>
      <c r="M59" s="137"/>
      <c r="N59" s="137">
        <v>1</v>
      </c>
      <c r="O59" s="137">
        <v>1</v>
      </c>
      <c r="P59" s="137"/>
      <c r="Q59" s="137">
        <v>2</v>
      </c>
      <c r="R59" s="137">
        <v>1</v>
      </c>
    </row>
    <row r="60" spans="1:18" s="106" customFormat="1" ht="12.75">
      <c r="A60" s="87">
        <v>54</v>
      </c>
      <c r="B60" s="88" t="s">
        <v>270</v>
      </c>
      <c r="C60" s="63">
        <f>'4A'!C63</f>
        <v>0</v>
      </c>
      <c r="D60" s="98">
        <f>'8A'!H117</f>
        <v>0</v>
      </c>
      <c r="E60" s="137"/>
      <c r="F60" s="137"/>
      <c r="G60" s="137"/>
      <c r="H60" s="137"/>
      <c r="I60" s="137"/>
      <c r="J60" s="137"/>
      <c r="K60" s="63">
        <f>'6A'!C60</f>
        <v>0</v>
      </c>
      <c r="L60" s="98">
        <f>'8A'!I117</f>
        <v>0</v>
      </c>
      <c r="M60" s="137"/>
      <c r="N60" s="137"/>
      <c r="O60" s="137"/>
      <c r="P60" s="137"/>
      <c r="Q60" s="137"/>
      <c r="R60" s="137"/>
    </row>
    <row r="61" spans="1:18" s="106" customFormat="1" ht="12.75">
      <c r="A61" s="87">
        <v>55</v>
      </c>
      <c r="B61" s="88" t="s">
        <v>173</v>
      </c>
      <c r="C61" s="63">
        <f>'4A'!C64</f>
        <v>9</v>
      </c>
      <c r="D61" s="98">
        <f>'8A'!H119</f>
        <v>3</v>
      </c>
      <c r="E61" s="137"/>
      <c r="F61" s="137"/>
      <c r="G61" s="137"/>
      <c r="H61" s="137"/>
      <c r="I61" s="137"/>
      <c r="J61" s="137">
        <v>3</v>
      </c>
      <c r="K61" s="63">
        <f>'6A'!C61</f>
        <v>29</v>
      </c>
      <c r="L61" s="98">
        <f>'8A'!I119</f>
        <v>13</v>
      </c>
      <c r="M61" s="137"/>
      <c r="N61" s="137"/>
      <c r="O61" s="137"/>
      <c r="P61" s="137"/>
      <c r="Q61" s="137"/>
      <c r="R61" s="137">
        <v>13</v>
      </c>
    </row>
    <row r="62" spans="1:18" s="106" customFormat="1" ht="12.75">
      <c r="A62" s="87">
        <v>56</v>
      </c>
      <c r="B62" s="88" t="s">
        <v>174</v>
      </c>
      <c r="C62" s="63">
        <f>'4A'!C65</f>
        <v>18</v>
      </c>
      <c r="D62" s="98">
        <f>'8A'!H121</f>
        <v>7</v>
      </c>
      <c r="E62" s="137">
        <v>0</v>
      </c>
      <c r="F62" s="137">
        <v>1</v>
      </c>
      <c r="G62" s="137">
        <v>1</v>
      </c>
      <c r="H62" s="137">
        <v>0</v>
      </c>
      <c r="I62" s="137">
        <v>5</v>
      </c>
      <c r="J62" s="137"/>
      <c r="K62" s="63">
        <f>'6A'!C62</f>
        <v>59</v>
      </c>
      <c r="L62" s="98">
        <f>'8A'!I121</f>
        <v>15</v>
      </c>
      <c r="M62" s="137">
        <v>0</v>
      </c>
      <c r="N62" s="137">
        <v>4</v>
      </c>
      <c r="O62" s="137">
        <v>2</v>
      </c>
      <c r="P62" s="137">
        <v>0</v>
      </c>
      <c r="Q62" s="137">
        <v>1</v>
      </c>
      <c r="R62" s="137">
        <v>8</v>
      </c>
    </row>
    <row r="63" spans="1:18" s="106" customFormat="1" ht="12.75">
      <c r="A63" s="87">
        <v>57</v>
      </c>
      <c r="B63" s="88" t="s">
        <v>175</v>
      </c>
      <c r="C63" s="63">
        <f>'4A'!C66</f>
        <v>75</v>
      </c>
      <c r="D63" s="98">
        <f>'8A'!H123</f>
        <v>15</v>
      </c>
      <c r="E63" s="137">
        <v>2</v>
      </c>
      <c r="F63" s="137">
        <v>0</v>
      </c>
      <c r="G63" s="137">
        <v>2</v>
      </c>
      <c r="H63" s="137">
        <v>1</v>
      </c>
      <c r="I63" s="137">
        <v>3</v>
      </c>
      <c r="J63" s="137">
        <v>7</v>
      </c>
      <c r="K63" s="63">
        <f>'6A'!C63</f>
        <v>0</v>
      </c>
      <c r="L63" s="98">
        <f>'8A'!I123</f>
        <v>0</v>
      </c>
      <c r="M63" s="137"/>
      <c r="N63" s="137"/>
      <c r="O63" s="137"/>
      <c r="P63" s="137"/>
      <c r="Q63" s="137"/>
      <c r="R63" s="137"/>
    </row>
    <row r="64" spans="1:18" s="106" customFormat="1" ht="12.75">
      <c r="A64" s="87">
        <v>58</v>
      </c>
      <c r="B64" s="88" t="s">
        <v>176</v>
      </c>
      <c r="C64" s="63">
        <f>'4A'!C67</f>
        <v>12</v>
      </c>
      <c r="D64" s="98">
        <f>'8A'!H125</f>
        <v>1</v>
      </c>
      <c r="E64" s="137"/>
      <c r="F64" s="137"/>
      <c r="G64" s="137"/>
      <c r="H64" s="137"/>
      <c r="I64" s="137"/>
      <c r="J64" s="137">
        <v>1</v>
      </c>
      <c r="K64" s="63">
        <f>'6A'!C64</f>
        <v>64</v>
      </c>
      <c r="L64" s="98">
        <f>'8A'!I125</f>
        <v>10</v>
      </c>
      <c r="M64" s="137"/>
      <c r="N64" s="137">
        <v>2</v>
      </c>
      <c r="O64" s="137"/>
      <c r="P64" s="137"/>
      <c r="Q64" s="137">
        <v>2</v>
      </c>
      <c r="R64" s="137">
        <v>6</v>
      </c>
    </row>
    <row r="65" spans="1:18" s="106" customFormat="1" ht="12.75">
      <c r="A65" s="87">
        <v>59</v>
      </c>
      <c r="B65" s="88" t="s">
        <v>177</v>
      </c>
      <c r="C65" s="63">
        <f>'4A'!C68</f>
        <v>3</v>
      </c>
      <c r="D65" s="98">
        <f>'8A'!H127</f>
        <v>0</v>
      </c>
      <c r="E65" s="137"/>
      <c r="F65" s="137"/>
      <c r="G65" s="137"/>
      <c r="H65" s="137"/>
      <c r="I65" s="137"/>
      <c r="J65" s="137"/>
      <c r="K65" s="63">
        <f>'6A'!C65</f>
        <v>81</v>
      </c>
      <c r="L65" s="98">
        <f>'8A'!I127</f>
        <v>61</v>
      </c>
      <c r="M65" s="137">
        <v>1</v>
      </c>
      <c r="N65" s="137"/>
      <c r="O65" s="137">
        <v>2</v>
      </c>
      <c r="P65" s="137"/>
      <c r="Q65" s="137"/>
      <c r="R65" s="137">
        <v>58</v>
      </c>
    </row>
    <row r="66" spans="1:18" s="106" customFormat="1" ht="12.75">
      <c r="A66" s="87">
        <v>60</v>
      </c>
      <c r="B66" s="88" t="s">
        <v>178</v>
      </c>
      <c r="C66" s="63">
        <f>'4A'!C69</f>
        <v>166</v>
      </c>
      <c r="D66" s="98">
        <f>'8A'!H129</f>
        <v>0</v>
      </c>
      <c r="E66" s="137"/>
      <c r="F66" s="137"/>
      <c r="G66" s="137"/>
      <c r="H66" s="137"/>
      <c r="I66" s="137"/>
      <c r="J66" s="137"/>
      <c r="K66" s="63">
        <f>'6A'!C66</f>
        <v>0</v>
      </c>
      <c r="L66" s="98">
        <f>'8A'!I129</f>
        <v>0</v>
      </c>
      <c r="M66" s="137"/>
      <c r="N66" s="137"/>
      <c r="O66" s="137"/>
      <c r="P66" s="137"/>
      <c r="Q66" s="137"/>
      <c r="R66" s="137"/>
    </row>
    <row r="67" spans="1:18" s="106" customFormat="1" ht="12.75">
      <c r="A67" s="87">
        <v>61</v>
      </c>
      <c r="B67" s="88" t="s">
        <v>179</v>
      </c>
      <c r="C67" s="63">
        <f>'4A'!C70</f>
        <v>0</v>
      </c>
      <c r="D67" s="98">
        <f>'8A'!H131</f>
        <v>0</v>
      </c>
      <c r="E67" s="137"/>
      <c r="F67" s="137"/>
      <c r="G67" s="137"/>
      <c r="H67" s="137"/>
      <c r="I67" s="137"/>
      <c r="J67" s="137"/>
      <c r="K67" s="63">
        <f>'6A'!C67</f>
        <v>1</v>
      </c>
      <c r="L67" s="98">
        <f>'8A'!I131</f>
        <v>0</v>
      </c>
      <c r="M67" s="137"/>
      <c r="N67" s="137"/>
      <c r="O67" s="137"/>
      <c r="P67" s="137"/>
      <c r="Q67" s="137"/>
      <c r="R67" s="137"/>
    </row>
    <row r="68" spans="1:18" s="106" customFormat="1" ht="12.75">
      <c r="A68" s="87">
        <v>62</v>
      </c>
      <c r="B68" s="88" t="s">
        <v>180</v>
      </c>
      <c r="C68" s="63">
        <f>'4A'!C71</f>
        <v>73</v>
      </c>
      <c r="D68" s="98">
        <f>'8A'!H133</f>
        <v>5</v>
      </c>
      <c r="E68" s="137">
        <v>5</v>
      </c>
      <c r="F68" s="137"/>
      <c r="G68" s="137"/>
      <c r="H68" s="137"/>
      <c r="I68" s="137"/>
      <c r="J68" s="137"/>
      <c r="K68" s="63">
        <f>'6A'!C68</f>
        <v>0</v>
      </c>
      <c r="L68" s="98">
        <f>'8A'!I133</f>
        <v>0</v>
      </c>
      <c r="M68" s="137"/>
      <c r="N68" s="137"/>
      <c r="O68" s="137"/>
      <c r="P68" s="137"/>
      <c r="Q68" s="137"/>
      <c r="R68" s="137"/>
    </row>
    <row r="69" spans="1:18" s="106" customFormat="1" ht="12.75">
      <c r="A69" s="87">
        <v>63</v>
      </c>
      <c r="B69" s="88" t="s">
        <v>181</v>
      </c>
      <c r="C69" s="63">
        <f>'4A'!C72</f>
        <v>0</v>
      </c>
      <c r="D69" s="98">
        <f>'8A'!H135</f>
        <v>0</v>
      </c>
      <c r="E69" s="137"/>
      <c r="F69" s="137"/>
      <c r="G69" s="137"/>
      <c r="H69" s="137"/>
      <c r="I69" s="137"/>
      <c r="J69" s="137"/>
      <c r="K69" s="63">
        <f>'6A'!C69</f>
        <v>0</v>
      </c>
      <c r="L69" s="98">
        <f>'8A'!I135</f>
        <v>0</v>
      </c>
      <c r="M69" s="137"/>
      <c r="N69" s="137"/>
      <c r="O69" s="137"/>
      <c r="P69" s="137"/>
      <c r="Q69" s="137"/>
      <c r="R69" s="137"/>
    </row>
    <row r="70" spans="1:18" s="106" customFormat="1" ht="12.75">
      <c r="A70" s="87">
        <v>64</v>
      </c>
      <c r="B70" s="88" t="s">
        <v>182</v>
      </c>
      <c r="C70" s="63">
        <f>'4A'!C73</f>
        <v>40</v>
      </c>
      <c r="D70" s="98">
        <f>'8A'!H137</f>
        <v>0</v>
      </c>
      <c r="E70" s="137"/>
      <c r="F70" s="137"/>
      <c r="G70" s="137"/>
      <c r="H70" s="137"/>
      <c r="I70" s="137"/>
      <c r="J70" s="137"/>
      <c r="K70" s="63">
        <f>'6A'!C70</f>
        <v>0</v>
      </c>
      <c r="L70" s="98">
        <f>'8A'!I137</f>
        <v>0</v>
      </c>
      <c r="M70" s="137"/>
      <c r="N70" s="137"/>
      <c r="O70" s="137"/>
      <c r="P70" s="137"/>
      <c r="Q70" s="137"/>
      <c r="R70" s="137"/>
    </row>
    <row r="71" spans="1:18" s="106" customFormat="1" ht="12.75">
      <c r="A71" s="87">
        <v>65</v>
      </c>
      <c r="B71" s="88" t="s">
        <v>183</v>
      </c>
      <c r="C71" s="63">
        <f>'4A'!C74</f>
        <v>37</v>
      </c>
      <c r="D71" s="98">
        <f>'8A'!H139</f>
        <v>0</v>
      </c>
      <c r="E71" s="137"/>
      <c r="F71" s="137"/>
      <c r="G71" s="137"/>
      <c r="H71" s="137"/>
      <c r="I71" s="137"/>
      <c r="J71" s="137"/>
      <c r="K71" s="63">
        <f>'6A'!C71</f>
        <v>1</v>
      </c>
      <c r="L71" s="98">
        <f>'8A'!I139</f>
        <v>0</v>
      </c>
      <c r="M71" s="137"/>
      <c r="N71" s="137"/>
      <c r="O71" s="137"/>
      <c r="P71" s="137"/>
      <c r="Q71" s="137"/>
      <c r="R71" s="137"/>
    </row>
    <row r="72" spans="1:18" s="106" customFormat="1" ht="12.75">
      <c r="A72" s="87">
        <v>66</v>
      </c>
      <c r="B72" s="88" t="s">
        <v>184</v>
      </c>
      <c r="C72" s="63">
        <f>'4A'!C75</f>
        <v>7</v>
      </c>
      <c r="D72" s="98">
        <f>'8A'!H141</f>
        <v>1</v>
      </c>
      <c r="E72" s="137"/>
      <c r="F72" s="137"/>
      <c r="G72" s="137"/>
      <c r="H72" s="137"/>
      <c r="I72" s="137">
        <v>1</v>
      </c>
      <c r="J72" s="137"/>
      <c r="K72" s="63">
        <f>'6A'!C72</f>
        <v>29</v>
      </c>
      <c r="L72" s="98">
        <f>'8A'!I141</f>
        <v>2</v>
      </c>
      <c r="M72" s="137">
        <v>1</v>
      </c>
      <c r="N72" s="137"/>
      <c r="O72" s="137"/>
      <c r="P72" s="137"/>
      <c r="Q72" s="137"/>
      <c r="R72" s="137">
        <v>1</v>
      </c>
    </row>
    <row r="73" spans="1:18" s="106" customFormat="1" ht="12.75">
      <c r="A73" s="87">
        <v>67</v>
      </c>
      <c r="B73" s="88" t="s">
        <v>185</v>
      </c>
      <c r="C73" s="63">
        <f>'4A'!C76</f>
        <v>33</v>
      </c>
      <c r="D73" s="98">
        <f>'8A'!H143</f>
        <v>0</v>
      </c>
      <c r="E73" s="137"/>
      <c r="F73" s="137"/>
      <c r="G73" s="137"/>
      <c r="H73" s="137"/>
      <c r="I73" s="137"/>
      <c r="J73" s="137"/>
      <c r="K73" s="63">
        <f>'6A'!C73</f>
        <v>0</v>
      </c>
      <c r="L73" s="98">
        <f>'8A'!I143</f>
        <v>0</v>
      </c>
      <c r="M73" s="137"/>
      <c r="N73" s="137"/>
      <c r="O73" s="137"/>
      <c r="P73" s="137"/>
      <c r="Q73" s="137"/>
      <c r="R73" s="137"/>
    </row>
    <row r="74" spans="1:18" s="106" customFormat="1" ht="12.75">
      <c r="A74" s="87">
        <v>68</v>
      </c>
      <c r="B74" s="88" t="s">
        <v>186</v>
      </c>
      <c r="C74" s="63">
        <f>'4A'!C77</f>
        <v>129</v>
      </c>
      <c r="D74" s="98">
        <f>'8A'!H145</f>
        <v>19</v>
      </c>
      <c r="E74" s="137">
        <v>1</v>
      </c>
      <c r="F74" s="137">
        <v>0</v>
      </c>
      <c r="G74" s="137">
        <v>2</v>
      </c>
      <c r="H74" s="137">
        <v>2</v>
      </c>
      <c r="I74" s="137">
        <v>0</v>
      </c>
      <c r="J74" s="137">
        <v>14</v>
      </c>
      <c r="K74" s="63">
        <f>'6A'!C74</f>
        <v>0</v>
      </c>
      <c r="L74" s="98">
        <f>'8A'!I145</f>
        <v>0</v>
      </c>
      <c r="M74" s="137"/>
      <c r="N74" s="137"/>
      <c r="O74" s="137"/>
      <c r="P74" s="137"/>
      <c r="Q74" s="137"/>
      <c r="R74" s="137"/>
    </row>
    <row r="75" spans="1:18" s="106" customFormat="1" ht="12.75">
      <c r="A75" s="87">
        <v>69</v>
      </c>
      <c r="B75" s="88" t="s">
        <v>187</v>
      </c>
      <c r="C75" s="63">
        <f>'4A'!C78</f>
        <v>56</v>
      </c>
      <c r="D75" s="98">
        <f>'8A'!H147</f>
        <v>12</v>
      </c>
      <c r="E75" s="137">
        <v>1</v>
      </c>
      <c r="F75" s="137">
        <v>0</v>
      </c>
      <c r="G75" s="137">
        <v>0</v>
      </c>
      <c r="H75" s="137">
        <v>11</v>
      </c>
      <c r="I75" s="137">
        <v>0</v>
      </c>
      <c r="J75" s="137">
        <v>0</v>
      </c>
      <c r="K75" s="63">
        <f>'6A'!C75</f>
        <v>0</v>
      </c>
      <c r="L75" s="98">
        <f>'8A'!I147</f>
        <v>0</v>
      </c>
      <c r="M75" s="137"/>
      <c r="N75" s="137"/>
      <c r="O75" s="137"/>
      <c r="P75" s="137"/>
      <c r="Q75" s="137"/>
      <c r="R75" s="137"/>
    </row>
    <row r="76" spans="1:18" s="106" customFormat="1" ht="12.75">
      <c r="A76" s="87">
        <v>70</v>
      </c>
      <c r="B76" s="88" t="s">
        <v>271</v>
      </c>
      <c r="C76" s="63">
        <f>'4A'!C79</f>
        <v>16</v>
      </c>
      <c r="D76" s="98">
        <f>'8A'!H149</f>
        <v>4</v>
      </c>
      <c r="E76" s="137"/>
      <c r="F76" s="137"/>
      <c r="G76" s="137">
        <v>1</v>
      </c>
      <c r="H76" s="137">
        <v>3</v>
      </c>
      <c r="I76" s="137"/>
      <c r="J76" s="137"/>
      <c r="K76" s="63">
        <f>'6A'!C76</f>
        <v>0</v>
      </c>
      <c r="L76" s="98">
        <f>'8A'!I149</f>
        <v>0</v>
      </c>
      <c r="M76" s="137"/>
      <c r="N76" s="137"/>
      <c r="O76" s="137"/>
      <c r="P76" s="137"/>
      <c r="Q76" s="137"/>
      <c r="R76" s="137"/>
    </row>
    <row r="77" spans="1:18" s="106" customFormat="1" ht="12.75">
      <c r="A77" s="87">
        <v>71</v>
      </c>
      <c r="B77" s="88" t="s">
        <v>189</v>
      </c>
      <c r="C77" s="63">
        <f>'4A'!C80</f>
        <v>0</v>
      </c>
      <c r="D77" s="98">
        <f>'8A'!H151</f>
        <v>0</v>
      </c>
      <c r="E77" s="137"/>
      <c r="F77" s="137"/>
      <c r="G77" s="137"/>
      <c r="H77" s="137"/>
      <c r="I77" s="137"/>
      <c r="J77" s="137"/>
      <c r="K77" s="63">
        <f>'6A'!C77</f>
        <v>33</v>
      </c>
      <c r="L77" s="98">
        <f>'8A'!I151</f>
        <v>9</v>
      </c>
      <c r="M77" s="137">
        <v>2</v>
      </c>
      <c r="N77" s="137">
        <v>0</v>
      </c>
      <c r="O77" s="137">
        <v>1</v>
      </c>
      <c r="P77" s="137">
        <v>6</v>
      </c>
      <c r="Q77" s="137">
        <v>0</v>
      </c>
      <c r="R77" s="137">
        <v>0</v>
      </c>
    </row>
    <row r="78" spans="1:18" s="106" customFormat="1" ht="12.75">
      <c r="A78" s="87">
        <v>72</v>
      </c>
      <c r="B78" s="103" t="s">
        <v>190</v>
      </c>
      <c r="C78" s="63">
        <f>'4A'!C81</f>
        <v>24</v>
      </c>
      <c r="D78" s="98">
        <f>'8A'!H153</f>
        <v>4</v>
      </c>
      <c r="E78" s="137"/>
      <c r="F78" s="137"/>
      <c r="G78" s="137"/>
      <c r="H78" s="137">
        <v>4</v>
      </c>
      <c r="I78" s="137"/>
      <c r="J78" s="137"/>
      <c r="K78" s="63">
        <f>'6A'!C78</f>
        <v>0</v>
      </c>
      <c r="L78" s="98">
        <f>'8A'!I153</f>
        <v>0</v>
      </c>
      <c r="M78" s="137"/>
      <c r="N78" s="137"/>
      <c r="O78" s="137"/>
      <c r="P78" s="137"/>
      <c r="Q78" s="137"/>
      <c r="R78" s="137"/>
    </row>
    <row r="79" spans="1:18" s="12" customFormat="1" ht="14.25">
      <c r="A79" s="6" t="s">
        <v>11</v>
      </c>
      <c r="B79" s="20" t="s">
        <v>85</v>
      </c>
      <c r="C79" s="14">
        <f>'4A'!C82</f>
        <v>193</v>
      </c>
      <c r="D79" s="101">
        <f>E79+F79+G79+H79+I79+J79</f>
        <v>10</v>
      </c>
      <c r="E79" s="138">
        <f t="shared" ref="E79:J79" si="2">SUM(E80:E102)</f>
        <v>1</v>
      </c>
      <c r="F79" s="138">
        <f t="shared" si="2"/>
        <v>0</v>
      </c>
      <c r="G79" s="138">
        <f t="shared" si="2"/>
        <v>0</v>
      </c>
      <c r="H79" s="138">
        <f t="shared" si="2"/>
        <v>5</v>
      </c>
      <c r="I79" s="138">
        <f t="shared" si="2"/>
        <v>1</v>
      </c>
      <c r="J79" s="138">
        <f t="shared" si="2"/>
        <v>3</v>
      </c>
      <c r="K79" s="14">
        <f>'6A'!C79</f>
        <v>132</v>
      </c>
      <c r="L79" s="101">
        <f>M79+N79+O79+I79+Q79+R79</f>
        <v>19</v>
      </c>
      <c r="M79" s="138">
        <f t="shared" ref="M79:R79" si="3">SUM(M80:M102)</f>
        <v>1</v>
      </c>
      <c r="N79" s="138">
        <f t="shared" si="3"/>
        <v>0</v>
      </c>
      <c r="O79" s="138">
        <f t="shared" si="3"/>
        <v>0</v>
      </c>
      <c r="P79" s="138">
        <f>SUM(I80:I102)</f>
        <v>1</v>
      </c>
      <c r="Q79" s="138">
        <f t="shared" si="3"/>
        <v>2</v>
      </c>
      <c r="R79" s="138">
        <f t="shared" si="3"/>
        <v>15</v>
      </c>
    </row>
    <row r="80" spans="1:18" s="11" customFormat="1">
      <c r="A80" s="87">
        <v>73</v>
      </c>
      <c r="B80" s="103" t="s">
        <v>272</v>
      </c>
      <c r="C80" s="63">
        <f>'4A'!C83</f>
        <v>0</v>
      </c>
      <c r="D80" s="98">
        <f>'8A'!H157</f>
        <v>0</v>
      </c>
      <c r="E80" s="137"/>
      <c r="F80" s="137"/>
      <c r="G80" s="137"/>
      <c r="H80" s="137"/>
      <c r="I80" s="137"/>
      <c r="J80" s="137"/>
      <c r="K80" s="63">
        <f>'6A'!C80</f>
        <v>17</v>
      </c>
      <c r="L80" s="98">
        <f>'8A'!I157</f>
        <v>3</v>
      </c>
      <c r="M80" s="137"/>
      <c r="N80" s="137"/>
      <c r="O80" s="137"/>
      <c r="P80" s="137"/>
      <c r="Q80" s="137"/>
      <c r="R80" s="137">
        <v>3</v>
      </c>
    </row>
    <row r="81" spans="1:18" s="11" customFormat="1">
      <c r="A81" s="87">
        <v>74</v>
      </c>
      <c r="B81" s="103" t="s">
        <v>273</v>
      </c>
      <c r="C81" s="63">
        <f>'4A'!C84</f>
        <v>24</v>
      </c>
      <c r="D81" s="98">
        <f>'8A'!H159</f>
        <v>3</v>
      </c>
      <c r="E81" s="137">
        <v>1</v>
      </c>
      <c r="F81" s="137">
        <v>0</v>
      </c>
      <c r="G81" s="137">
        <v>0</v>
      </c>
      <c r="H81" s="137">
        <v>2</v>
      </c>
      <c r="I81" s="137">
        <v>0</v>
      </c>
      <c r="J81" s="137">
        <v>0</v>
      </c>
      <c r="K81" s="63">
        <f>'6A'!C81</f>
        <v>0</v>
      </c>
      <c r="L81" s="98">
        <f>'8A'!I159</f>
        <v>0</v>
      </c>
      <c r="M81" s="137">
        <v>0</v>
      </c>
      <c r="N81" s="137">
        <v>0</v>
      </c>
      <c r="O81" s="137">
        <v>0</v>
      </c>
      <c r="P81" s="137">
        <v>0</v>
      </c>
      <c r="Q81" s="137">
        <v>0</v>
      </c>
      <c r="R81" s="137">
        <v>0</v>
      </c>
    </row>
    <row r="82" spans="1:18" s="11" customFormat="1">
      <c r="A82" s="87">
        <v>75</v>
      </c>
      <c r="B82" s="103" t="s">
        <v>274</v>
      </c>
      <c r="C82" s="63">
        <f>'4A'!C85</f>
        <v>0</v>
      </c>
      <c r="D82" s="98">
        <f>'8A'!H161</f>
        <v>0</v>
      </c>
      <c r="E82" s="137"/>
      <c r="F82" s="137"/>
      <c r="G82" s="137"/>
      <c r="H82" s="137"/>
      <c r="I82" s="137"/>
      <c r="J82" s="137"/>
      <c r="K82" s="63">
        <f>'6A'!C82</f>
        <v>0</v>
      </c>
      <c r="L82" s="98">
        <f>'8A'!I161</f>
        <v>0</v>
      </c>
      <c r="M82" s="137"/>
      <c r="N82" s="137"/>
      <c r="O82" s="137"/>
      <c r="P82" s="137"/>
      <c r="Q82" s="137"/>
      <c r="R82" s="137"/>
    </row>
    <row r="83" spans="1:18" s="11" customFormat="1">
      <c r="A83" s="87">
        <v>76</v>
      </c>
      <c r="B83" s="103" t="s">
        <v>275</v>
      </c>
      <c r="C83" s="63">
        <f>'4A'!C86</f>
        <v>0</v>
      </c>
      <c r="D83" s="98">
        <f>'8A'!H163</f>
        <v>0</v>
      </c>
      <c r="E83" s="137"/>
      <c r="F83" s="137"/>
      <c r="G83" s="137"/>
      <c r="H83" s="137"/>
      <c r="I83" s="137"/>
      <c r="J83" s="137"/>
      <c r="K83" s="63">
        <f>'6A'!C83</f>
        <v>32</v>
      </c>
      <c r="L83" s="98">
        <f>'8A'!I163</f>
        <v>10</v>
      </c>
      <c r="M83" s="137">
        <v>1</v>
      </c>
      <c r="N83" s="137"/>
      <c r="O83" s="137"/>
      <c r="P83" s="137"/>
      <c r="Q83" s="137">
        <v>1</v>
      </c>
      <c r="R83" s="137">
        <v>8</v>
      </c>
    </row>
    <row r="84" spans="1:18" s="11" customFormat="1">
      <c r="A84" s="87">
        <v>77</v>
      </c>
      <c r="B84" s="103" t="s">
        <v>276</v>
      </c>
      <c r="C84" s="63">
        <f>'4A'!C87</f>
        <v>22</v>
      </c>
      <c r="D84" s="98">
        <f>'8A'!H165</f>
        <v>3</v>
      </c>
      <c r="E84" s="137"/>
      <c r="F84" s="137"/>
      <c r="G84" s="137"/>
      <c r="H84" s="137">
        <v>3</v>
      </c>
      <c r="I84" s="137"/>
      <c r="J84" s="137"/>
      <c r="K84" s="63">
        <f>'6A'!C84</f>
        <v>4</v>
      </c>
      <c r="L84" s="98">
        <f>'8A'!I165</f>
        <v>1</v>
      </c>
      <c r="M84" s="137"/>
      <c r="N84" s="137"/>
      <c r="O84" s="137"/>
      <c r="P84" s="137"/>
      <c r="Q84" s="137">
        <v>1</v>
      </c>
      <c r="R84" s="137"/>
    </row>
    <row r="85" spans="1:18" s="11" customFormat="1">
      <c r="A85" s="87">
        <v>78</v>
      </c>
      <c r="B85" s="103" t="s">
        <v>277</v>
      </c>
      <c r="C85" s="63">
        <f>'4A'!C88</f>
        <v>0</v>
      </c>
      <c r="D85" s="98">
        <f>'8A'!H167</f>
        <v>0</v>
      </c>
      <c r="E85" s="137"/>
      <c r="F85" s="137"/>
      <c r="G85" s="137"/>
      <c r="H85" s="137"/>
      <c r="I85" s="137"/>
      <c r="J85" s="137"/>
      <c r="K85" s="63">
        <f>'6A'!C85</f>
        <v>0</v>
      </c>
      <c r="L85" s="98">
        <f>'8A'!I167</f>
        <v>0</v>
      </c>
      <c r="M85" s="137"/>
      <c r="N85" s="137"/>
      <c r="O85" s="137"/>
      <c r="P85" s="137"/>
      <c r="Q85" s="137"/>
      <c r="R85" s="137"/>
    </row>
    <row r="86" spans="1:18" s="11" customFormat="1">
      <c r="A86" s="87">
        <v>79</v>
      </c>
      <c r="B86" s="103" t="s">
        <v>278</v>
      </c>
      <c r="C86" s="63">
        <f>'4A'!C89</f>
        <v>0</v>
      </c>
      <c r="D86" s="98">
        <f>'8A'!H169</f>
        <v>0</v>
      </c>
      <c r="E86" s="137"/>
      <c r="F86" s="137"/>
      <c r="G86" s="137"/>
      <c r="H86" s="137"/>
      <c r="I86" s="137"/>
      <c r="J86" s="137"/>
      <c r="K86" s="63">
        <f>'6A'!C86</f>
        <v>34</v>
      </c>
      <c r="L86" s="98">
        <f>'8A'!I169</f>
        <v>0</v>
      </c>
      <c r="M86" s="137"/>
      <c r="N86" s="137"/>
      <c r="O86" s="137"/>
      <c r="P86" s="137"/>
      <c r="Q86" s="137"/>
      <c r="R86" s="137"/>
    </row>
    <row r="87" spans="1:18" s="11" customFormat="1">
      <c r="A87" s="87">
        <v>80</v>
      </c>
      <c r="B87" s="103" t="s">
        <v>279</v>
      </c>
      <c r="C87" s="63">
        <f>'4A'!C90</f>
        <v>0</v>
      </c>
      <c r="D87" s="98">
        <f>'8A'!H171</f>
        <v>0</v>
      </c>
      <c r="E87" s="137"/>
      <c r="F87" s="137"/>
      <c r="G87" s="137"/>
      <c r="H87" s="137"/>
      <c r="I87" s="137"/>
      <c r="J87" s="137"/>
      <c r="K87" s="63">
        <f>'6A'!C87</f>
        <v>0</v>
      </c>
      <c r="L87" s="98">
        <f>'8A'!I171</f>
        <v>0</v>
      </c>
      <c r="M87" s="137"/>
      <c r="N87" s="137"/>
      <c r="O87" s="137"/>
      <c r="P87" s="137"/>
      <c r="Q87" s="137"/>
      <c r="R87" s="137"/>
    </row>
    <row r="88" spans="1:18" s="11" customFormat="1">
      <c r="A88" s="87">
        <v>81</v>
      </c>
      <c r="B88" s="103" t="s">
        <v>280</v>
      </c>
      <c r="C88" s="63">
        <f>'4A'!C91</f>
        <v>10</v>
      </c>
      <c r="D88" s="98">
        <f>'8A'!H173</f>
        <v>3</v>
      </c>
      <c r="E88" s="137"/>
      <c r="F88" s="137"/>
      <c r="G88" s="137"/>
      <c r="H88" s="137"/>
      <c r="I88" s="137"/>
      <c r="J88" s="137">
        <v>3</v>
      </c>
      <c r="K88" s="63">
        <f>'6A'!C88</f>
        <v>0</v>
      </c>
      <c r="L88" s="98">
        <f>'8A'!I173</f>
        <v>0</v>
      </c>
      <c r="M88" s="137"/>
      <c r="N88" s="137"/>
      <c r="O88" s="137"/>
      <c r="P88" s="137"/>
      <c r="Q88" s="137"/>
      <c r="R88" s="137"/>
    </row>
    <row r="89" spans="1:18" s="11" customFormat="1">
      <c r="A89" s="87">
        <v>82</v>
      </c>
      <c r="B89" s="103" t="s">
        <v>281</v>
      </c>
      <c r="C89" s="63">
        <f>'4A'!C92</f>
        <v>17</v>
      </c>
      <c r="D89" s="98">
        <f>'8A'!H175</f>
        <v>0</v>
      </c>
      <c r="E89" s="137"/>
      <c r="F89" s="137"/>
      <c r="G89" s="137"/>
      <c r="H89" s="137"/>
      <c r="I89" s="137"/>
      <c r="J89" s="137"/>
      <c r="K89" s="63">
        <f>'6A'!C89</f>
        <v>0</v>
      </c>
      <c r="L89" s="98">
        <f>'8A'!I175</f>
        <v>0</v>
      </c>
      <c r="M89" s="137"/>
      <c r="N89" s="137"/>
      <c r="O89" s="137"/>
      <c r="P89" s="137"/>
      <c r="Q89" s="137"/>
      <c r="R89" s="137"/>
    </row>
    <row r="90" spans="1:18" s="11" customFormat="1">
      <c r="A90" s="87">
        <v>83</v>
      </c>
      <c r="B90" s="103" t="s">
        <v>282</v>
      </c>
      <c r="C90" s="63">
        <f>'4A'!C93</f>
        <v>19</v>
      </c>
      <c r="D90" s="98">
        <f>'8A'!H177</f>
        <v>0</v>
      </c>
      <c r="E90" s="137"/>
      <c r="F90" s="137"/>
      <c r="G90" s="137"/>
      <c r="H90" s="137"/>
      <c r="I90" s="137"/>
      <c r="J90" s="137"/>
      <c r="K90" s="63">
        <f>'6A'!C90</f>
        <v>0</v>
      </c>
      <c r="L90" s="98">
        <f>'8A'!I177</f>
        <v>0</v>
      </c>
      <c r="M90" s="137"/>
      <c r="N90" s="137"/>
      <c r="O90" s="137"/>
      <c r="P90" s="137"/>
      <c r="Q90" s="137"/>
      <c r="R90" s="137"/>
    </row>
    <row r="91" spans="1:18" s="11" customFormat="1">
      <c r="A91" s="87">
        <v>84</v>
      </c>
      <c r="B91" s="103" t="s">
        <v>283</v>
      </c>
      <c r="C91" s="63">
        <f>'4A'!C94</f>
        <v>3</v>
      </c>
      <c r="D91" s="98">
        <f>'8A'!H179</f>
        <v>0</v>
      </c>
      <c r="E91" s="137"/>
      <c r="F91" s="137"/>
      <c r="G91" s="137"/>
      <c r="H91" s="137"/>
      <c r="I91" s="137"/>
      <c r="J91" s="137"/>
      <c r="K91" s="63">
        <f>'6A'!C91</f>
        <v>0</v>
      </c>
      <c r="L91" s="98">
        <f>'8A'!I179</f>
        <v>0</v>
      </c>
      <c r="M91" s="137"/>
      <c r="N91" s="137"/>
      <c r="O91" s="137"/>
      <c r="P91" s="137"/>
      <c r="Q91" s="137"/>
      <c r="R91" s="137"/>
    </row>
    <row r="92" spans="1:18" s="11" customFormat="1">
      <c r="A92" s="87">
        <v>85</v>
      </c>
      <c r="B92" s="103" t="s">
        <v>284</v>
      </c>
      <c r="C92" s="63">
        <f>'4A'!C95</f>
        <v>30</v>
      </c>
      <c r="D92" s="98">
        <f>'8A'!H181</f>
        <v>1</v>
      </c>
      <c r="E92" s="137"/>
      <c r="F92" s="137"/>
      <c r="G92" s="137"/>
      <c r="H92" s="137"/>
      <c r="I92" s="137">
        <v>1</v>
      </c>
      <c r="J92" s="137"/>
      <c r="K92" s="63">
        <f>'6A'!C92</f>
        <v>3</v>
      </c>
      <c r="L92" s="98">
        <f>'8A'!I181</f>
        <v>0</v>
      </c>
      <c r="M92" s="137"/>
      <c r="N92" s="137"/>
      <c r="O92" s="137"/>
      <c r="P92" s="137"/>
      <c r="Q92" s="137"/>
      <c r="R92" s="137"/>
    </row>
    <row r="93" spans="1:18" s="11" customFormat="1">
      <c r="A93" s="87">
        <v>86</v>
      </c>
      <c r="B93" s="103" t="s">
        <v>285</v>
      </c>
      <c r="C93" s="63">
        <f>'4A'!C96</f>
        <v>0</v>
      </c>
      <c r="D93" s="98">
        <f>'8A'!H183</f>
        <v>0</v>
      </c>
      <c r="E93" s="137"/>
      <c r="F93" s="137"/>
      <c r="G93" s="137"/>
      <c r="H93" s="137"/>
      <c r="I93" s="137"/>
      <c r="J93" s="137"/>
      <c r="K93" s="63">
        <f>'6A'!C93</f>
        <v>25</v>
      </c>
      <c r="L93" s="98">
        <f>'8A'!I183</f>
        <v>2</v>
      </c>
      <c r="M93" s="137"/>
      <c r="N93" s="137"/>
      <c r="O93" s="137"/>
      <c r="P93" s="137"/>
      <c r="Q93" s="137"/>
      <c r="R93" s="137">
        <v>2</v>
      </c>
    </row>
    <row r="94" spans="1:18" s="11" customFormat="1">
      <c r="A94" s="87">
        <v>87</v>
      </c>
      <c r="B94" s="103" t="s">
        <v>286</v>
      </c>
      <c r="C94" s="63">
        <f>'4A'!C97</f>
        <v>0</v>
      </c>
      <c r="D94" s="98">
        <f>'8A'!H185</f>
        <v>0</v>
      </c>
      <c r="E94" s="137"/>
      <c r="F94" s="137"/>
      <c r="G94" s="137"/>
      <c r="H94" s="137"/>
      <c r="I94" s="137"/>
      <c r="J94" s="137"/>
      <c r="K94" s="63">
        <f>'6A'!C94</f>
        <v>2</v>
      </c>
      <c r="L94" s="98">
        <f>'8A'!I185</f>
        <v>1</v>
      </c>
      <c r="M94" s="137"/>
      <c r="N94" s="137"/>
      <c r="O94" s="137"/>
      <c r="P94" s="137"/>
      <c r="Q94" s="137"/>
      <c r="R94" s="137">
        <v>1</v>
      </c>
    </row>
    <row r="95" spans="1:18" s="11" customFormat="1">
      <c r="A95" s="87">
        <v>88</v>
      </c>
      <c r="B95" s="103" t="s">
        <v>287</v>
      </c>
      <c r="C95" s="63">
        <f>'4A'!C98</f>
        <v>0</v>
      </c>
      <c r="D95" s="98">
        <f>'8A'!H187</f>
        <v>0</v>
      </c>
      <c r="E95" s="137"/>
      <c r="F95" s="137"/>
      <c r="G95" s="137"/>
      <c r="H95" s="137"/>
      <c r="I95" s="137"/>
      <c r="J95" s="137"/>
      <c r="K95" s="63">
        <f>'6A'!C95</f>
        <v>13</v>
      </c>
      <c r="L95" s="98">
        <f>'8A'!I187</f>
        <v>1</v>
      </c>
      <c r="M95" s="137"/>
      <c r="N95" s="137"/>
      <c r="O95" s="137"/>
      <c r="P95" s="137"/>
      <c r="Q95" s="137"/>
      <c r="R95" s="137">
        <v>1</v>
      </c>
    </row>
    <row r="96" spans="1:18" s="11" customFormat="1">
      <c r="A96" s="87">
        <v>89</v>
      </c>
      <c r="B96" s="103" t="s">
        <v>288</v>
      </c>
      <c r="C96" s="63">
        <f>'4A'!C99</f>
        <v>12</v>
      </c>
      <c r="D96" s="98">
        <f>'8A'!H189</f>
        <v>0</v>
      </c>
      <c r="E96" s="137"/>
      <c r="F96" s="137"/>
      <c r="G96" s="137"/>
      <c r="H96" s="137"/>
      <c r="I96" s="137"/>
      <c r="J96" s="137"/>
      <c r="K96" s="63">
        <f>'6A'!C96</f>
        <v>0</v>
      </c>
      <c r="L96" s="98">
        <f>'8A'!I189</f>
        <v>0</v>
      </c>
      <c r="M96" s="137"/>
      <c r="N96" s="137"/>
      <c r="O96" s="137"/>
      <c r="P96" s="137"/>
      <c r="Q96" s="137"/>
      <c r="R96" s="137"/>
    </row>
    <row r="97" spans="1:18" s="11" customFormat="1">
      <c r="A97" s="87">
        <v>90</v>
      </c>
      <c r="B97" s="103" t="s">
        <v>289</v>
      </c>
      <c r="C97" s="63">
        <f>'4A'!C100</f>
        <v>0</v>
      </c>
      <c r="D97" s="98">
        <f>'8A'!H191</f>
        <v>0</v>
      </c>
      <c r="E97" s="137"/>
      <c r="F97" s="137"/>
      <c r="G97" s="137"/>
      <c r="H97" s="137"/>
      <c r="I97" s="137"/>
      <c r="J97" s="137"/>
      <c r="K97" s="63">
        <f>'6A'!C97</f>
        <v>0</v>
      </c>
      <c r="L97" s="98">
        <f>'8A'!I191</f>
        <v>0</v>
      </c>
      <c r="M97" s="137"/>
      <c r="N97" s="137"/>
      <c r="O97" s="137"/>
      <c r="P97" s="137"/>
      <c r="Q97" s="137"/>
      <c r="R97" s="137"/>
    </row>
    <row r="98" spans="1:18" s="11" customFormat="1">
      <c r="A98" s="87">
        <v>91</v>
      </c>
      <c r="B98" s="103" t="s">
        <v>290</v>
      </c>
      <c r="C98" s="63">
        <f>'4A'!C101</f>
        <v>0</v>
      </c>
      <c r="D98" s="98">
        <f>'8A'!H193</f>
        <v>0</v>
      </c>
      <c r="E98" s="137"/>
      <c r="F98" s="137"/>
      <c r="G98" s="137"/>
      <c r="H98" s="137"/>
      <c r="I98" s="137"/>
      <c r="J98" s="137"/>
      <c r="K98" s="63">
        <f>'6A'!C98</f>
        <v>0</v>
      </c>
      <c r="L98" s="98">
        <f>'8A'!I193</f>
        <v>0</v>
      </c>
      <c r="M98" s="137"/>
      <c r="N98" s="137"/>
      <c r="O98" s="137"/>
      <c r="P98" s="137"/>
      <c r="Q98" s="137"/>
      <c r="R98" s="137"/>
    </row>
    <row r="99" spans="1:18" s="11" customFormat="1">
      <c r="A99" s="87">
        <v>92</v>
      </c>
      <c r="B99" s="103" t="s">
        <v>291</v>
      </c>
      <c r="C99" s="63">
        <f>'4A'!C102</f>
        <v>34</v>
      </c>
      <c r="D99" s="98">
        <f>'8A'!H195</f>
        <v>0</v>
      </c>
      <c r="E99" s="137"/>
      <c r="F99" s="137"/>
      <c r="G99" s="137"/>
      <c r="H99" s="137"/>
      <c r="I99" s="137"/>
      <c r="J99" s="137"/>
      <c r="K99" s="63">
        <f>'6A'!C99</f>
        <v>0</v>
      </c>
      <c r="L99" s="98">
        <f>'8A'!I195</f>
        <v>0</v>
      </c>
      <c r="M99" s="137"/>
      <c r="N99" s="137"/>
      <c r="O99" s="137"/>
      <c r="P99" s="137"/>
      <c r="Q99" s="137"/>
      <c r="R99" s="137"/>
    </row>
    <row r="100" spans="1:18" s="11" customFormat="1">
      <c r="A100" s="87">
        <v>93</v>
      </c>
      <c r="B100" s="88" t="s">
        <v>292</v>
      </c>
      <c r="C100" s="63">
        <f>'4A'!C103</f>
        <v>0</v>
      </c>
      <c r="D100" s="98">
        <f>'8A'!H197</f>
        <v>0</v>
      </c>
      <c r="E100" s="137"/>
      <c r="F100" s="137"/>
      <c r="G100" s="137"/>
      <c r="H100" s="137"/>
      <c r="I100" s="137"/>
      <c r="J100" s="137"/>
      <c r="K100" s="63">
        <f>'6A'!C100</f>
        <v>0</v>
      </c>
      <c r="L100" s="98">
        <f>'8A'!I197</f>
        <v>0</v>
      </c>
      <c r="M100" s="137"/>
      <c r="N100" s="137"/>
      <c r="O100" s="137"/>
      <c r="P100" s="137"/>
      <c r="Q100" s="137"/>
      <c r="R100" s="137"/>
    </row>
    <row r="101" spans="1:18" s="11" customFormat="1">
      <c r="A101" s="87">
        <v>94</v>
      </c>
      <c r="B101" s="88" t="s">
        <v>293</v>
      </c>
      <c r="C101" s="63">
        <f>'4A'!C104</f>
        <v>15</v>
      </c>
      <c r="D101" s="98">
        <f>'8A'!H199</f>
        <v>0</v>
      </c>
      <c r="E101" s="137"/>
      <c r="F101" s="137"/>
      <c r="G101" s="137"/>
      <c r="H101" s="137"/>
      <c r="I101" s="137"/>
      <c r="J101" s="137"/>
      <c r="K101" s="63">
        <f>'6A'!C101</f>
        <v>0</v>
      </c>
      <c r="L101" s="98">
        <f>'8A'!I199</f>
        <v>0</v>
      </c>
      <c r="M101" s="137"/>
      <c r="N101" s="137"/>
      <c r="O101" s="137"/>
      <c r="P101" s="137"/>
      <c r="Q101" s="137"/>
      <c r="R101" s="137"/>
    </row>
    <row r="102" spans="1:18" s="11" customFormat="1">
      <c r="A102" s="87">
        <v>95</v>
      </c>
      <c r="B102" s="88" t="s">
        <v>294</v>
      </c>
      <c r="C102" s="63">
        <f>'4A'!C105</f>
        <v>7</v>
      </c>
      <c r="D102" s="98">
        <f>'8A'!H201</f>
        <v>0</v>
      </c>
      <c r="E102" s="137"/>
      <c r="F102" s="137"/>
      <c r="G102" s="137"/>
      <c r="H102" s="137"/>
      <c r="I102" s="137"/>
      <c r="J102" s="137"/>
      <c r="K102" s="63">
        <f>'6A'!C102</f>
        <v>2</v>
      </c>
      <c r="L102" s="98">
        <f>'8A'!I201</f>
        <v>0</v>
      </c>
      <c r="M102" s="137"/>
      <c r="N102" s="137"/>
      <c r="O102" s="137"/>
      <c r="P102" s="137"/>
      <c r="Q102" s="137"/>
      <c r="R102" s="137"/>
    </row>
    <row r="103" spans="1:18" s="12" customFormat="1" ht="14.25">
      <c r="A103" s="87"/>
      <c r="B103" s="20" t="s">
        <v>86</v>
      </c>
      <c r="C103" s="14">
        <f>'4A'!C106</f>
        <v>2907</v>
      </c>
      <c r="D103" s="101">
        <f>E103+F103+G103+H103+I103+J103</f>
        <v>527</v>
      </c>
      <c r="E103" s="101">
        <f>E79+E6</f>
        <v>53</v>
      </c>
      <c r="F103" s="101">
        <f t="shared" ref="F103:R103" si="4">F79+F6</f>
        <v>18</v>
      </c>
      <c r="G103" s="101">
        <f t="shared" si="4"/>
        <v>22</v>
      </c>
      <c r="H103" s="101">
        <f t="shared" si="4"/>
        <v>35</v>
      </c>
      <c r="I103" s="101">
        <f t="shared" si="4"/>
        <v>65</v>
      </c>
      <c r="J103" s="101">
        <f t="shared" si="4"/>
        <v>334</v>
      </c>
      <c r="K103" s="101">
        <f t="shared" si="4"/>
        <v>2038</v>
      </c>
      <c r="L103" s="101">
        <f t="shared" si="4"/>
        <v>762</v>
      </c>
      <c r="M103" s="101">
        <f t="shared" si="4"/>
        <v>22</v>
      </c>
      <c r="N103" s="101">
        <f t="shared" si="4"/>
        <v>36</v>
      </c>
      <c r="O103" s="101">
        <f t="shared" si="4"/>
        <v>47</v>
      </c>
      <c r="P103" s="101">
        <f>I79+I6</f>
        <v>65</v>
      </c>
      <c r="Q103" s="101">
        <f t="shared" si="4"/>
        <v>89</v>
      </c>
      <c r="R103" s="101">
        <f t="shared" si="4"/>
        <v>503</v>
      </c>
    </row>
  </sheetData>
  <mergeCells count="8">
    <mergeCell ref="A1:R1"/>
    <mergeCell ref="A2:R2"/>
    <mergeCell ref="L4:R4"/>
    <mergeCell ref="C4:C5"/>
    <mergeCell ref="K4:K5"/>
    <mergeCell ref="A4:A5"/>
    <mergeCell ref="B4:B5"/>
    <mergeCell ref="D4:J4"/>
  </mergeCells>
  <pageMargins left="0.7" right="0.2" top="0.5" bottom="0.25" header="0.3" footer="0.3"/>
  <pageSetup paperSize="9" scale="99" fitToHeight="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04"/>
  <sheetViews>
    <sheetView workbookViewId="0">
      <selection activeCell="A2" sqref="A2:R2"/>
    </sheetView>
  </sheetViews>
  <sheetFormatPr defaultColWidth="9" defaultRowHeight="15"/>
  <cols>
    <col min="1" max="1" width="5.7109375" style="32" customWidth="1"/>
    <col min="2" max="2" width="19.7109375" style="32" customWidth="1"/>
    <col min="3" max="3" width="9" style="32"/>
    <col min="4" max="4" width="6.7109375" style="32" customWidth="1"/>
    <col min="5" max="5" width="6.28515625" style="32" customWidth="1"/>
    <col min="6" max="6" width="6.42578125" style="32" customWidth="1"/>
    <col min="7" max="7" width="6.5703125" style="32" customWidth="1"/>
    <col min="8" max="8" width="7.7109375" style="32" customWidth="1"/>
    <col min="9" max="9" width="8" style="32" customWidth="1"/>
    <col min="10" max="10" width="7.28515625" style="32" customWidth="1"/>
    <col min="11" max="11" width="9" style="32"/>
    <col min="12" max="12" width="7.28515625" style="32" customWidth="1"/>
    <col min="13" max="13" width="4.7109375" style="32" customWidth="1"/>
    <col min="14" max="14" width="6.5703125" style="32" customWidth="1"/>
    <col min="15" max="15" width="6.7109375" style="32" customWidth="1"/>
    <col min="16" max="16" width="8" style="32" customWidth="1"/>
    <col min="17" max="17" width="8.42578125" style="32" customWidth="1"/>
    <col min="18" max="18" width="7.7109375" style="32" customWidth="1"/>
    <col min="19" max="16384" width="9" style="32"/>
  </cols>
  <sheetData>
    <row r="1" spans="1:18" ht="16.5">
      <c r="A1" s="147" t="s">
        <v>105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</row>
    <row r="2" spans="1:18" ht="37.5" customHeight="1">
      <c r="A2" s="148" t="s">
        <v>299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</row>
    <row r="3" spans="1:18" ht="16.5">
      <c r="M3" s="30"/>
      <c r="N3" s="30"/>
      <c r="O3" s="30"/>
      <c r="P3" s="41"/>
    </row>
    <row r="4" spans="1:18" ht="31.5" customHeight="1">
      <c r="A4" s="174" t="s">
        <v>0</v>
      </c>
      <c r="B4" s="174" t="s">
        <v>74</v>
      </c>
      <c r="C4" s="175" t="s">
        <v>2</v>
      </c>
      <c r="D4" s="174" t="s">
        <v>41</v>
      </c>
      <c r="E4" s="174"/>
      <c r="F4" s="174"/>
      <c r="G4" s="174"/>
      <c r="H4" s="174"/>
      <c r="I4" s="174"/>
      <c r="J4" s="174"/>
      <c r="K4" s="175" t="s">
        <v>3</v>
      </c>
      <c r="L4" s="174" t="s">
        <v>72</v>
      </c>
      <c r="M4" s="174"/>
      <c r="N4" s="174"/>
      <c r="O4" s="174"/>
      <c r="P4" s="174"/>
      <c r="Q4" s="174"/>
      <c r="R4" s="174"/>
    </row>
    <row r="5" spans="1:18" ht="31.5">
      <c r="A5" s="174"/>
      <c r="B5" s="174"/>
      <c r="C5" s="176"/>
      <c r="D5" s="29" t="s">
        <v>82</v>
      </c>
      <c r="E5" s="29" t="s">
        <v>43</v>
      </c>
      <c r="F5" s="29" t="s">
        <v>68</v>
      </c>
      <c r="G5" s="29" t="s">
        <v>67</v>
      </c>
      <c r="H5" s="29" t="s">
        <v>83</v>
      </c>
      <c r="I5" s="29" t="s">
        <v>69</v>
      </c>
      <c r="J5" s="29" t="s">
        <v>70</v>
      </c>
      <c r="K5" s="176"/>
      <c r="L5" s="29" t="s">
        <v>82</v>
      </c>
      <c r="M5" s="29" t="s">
        <v>43</v>
      </c>
      <c r="N5" s="29" t="s">
        <v>68</v>
      </c>
      <c r="O5" s="29" t="s">
        <v>67</v>
      </c>
      <c r="P5" s="29" t="s">
        <v>83</v>
      </c>
      <c r="Q5" s="29" t="s">
        <v>69</v>
      </c>
      <c r="R5" s="29" t="s">
        <v>70</v>
      </c>
    </row>
    <row r="6" spans="1:18" s="12" customFormat="1" ht="15" customHeight="1">
      <c r="A6" s="16" t="s">
        <v>9</v>
      </c>
      <c r="B6" s="23" t="s">
        <v>84</v>
      </c>
      <c r="C6" s="36">
        <f>'4B'!C6</f>
        <v>1023</v>
      </c>
      <c r="D6" s="59">
        <f>E6+F6+G6+H6+I6+J6</f>
        <v>107</v>
      </c>
      <c r="E6" s="59">
        <f>SUM(E7:E78)</f>
        <v>20</v>
      </c>
      <c r="F6" s="59">
        <f t="shared" ref="F6:R6" si="0">SUM(F7:F78)</f>
        <v>2</v>
      </c>
      <c r="G6" s="59">
        <f t="shared" si="0"/>
        <v>9</v>
      </c>
      <c r="H6" s="59">
        <f t="shared" si="0"/>
        <v>13</v>
      </c>
      <c r="I6" s="59">
        <f t="shared" si="0"/>
        <v>9</v>
      </c>
      <c r="J6" s="59">
        <f t="shared" si="0"/>
        <v>54</v>
      </c>
      <c r="K6" s="36">
        <f>'6B'!C7</f>
        <v>4528</v>
      </c>
      <c r="L6" s="59">
        <f t="shared" si="0"/>
        <v>546</v>
      </c>
      <c r="M6" s="59">
        <f t="shared" si="0"/>
        <v>155</v>
      </c>
      <c r="N6" s="59">
        <f t="shared" si="0"/>
        <v>23</v>
      </c>
      <c r="O6" s="59">
        <f t="shared" si="0"/>
        <v>30</v>
      </c>
      <c r="P6" s="59">
        <f t="shared" si="0"/>
        <v>88</v>
      </c>
      <c r="Q6" s="59">
        <f t="shared" si="0"/>
        <v>25</v>
      </c>
      <c r="R6" s="59">
        <f t="shared" si="0"/>
        <v>225</v>
      </c>
    </row>
    <row r="7" spans="1:18" s="11" customFormat="1" ht="15" customHeight="1">
      <c r="A7" s="52">
        <v>1</v>
      </c>
      <c r="B7" s="67" t="s">
        <v>119</v>
      </c>
      <c r="C7" s="55">
        <f>'4B'!C7</f>
        <v>18</v>
      </c>
      <c r="D7" s="98">
        <f>'8B'!H11</f>
        <v>0</v>
      </c>
      <c r="E7" s="107"/>
      <c r="F7" s="107"/>
      <c r="G7" s="107"/>
      <c r="H7" s="107"/>
      <c r="I7" s="107"/>
      <c r="J7" s="107"/>
      <c r="K7" s="55">
        <f>'6B'!C8</f>
        <v>13</v>
      </c>
      <c r="L7" s="98">
        <f>'8B'!I11</f>
        <v>0</v>
      </c>
      <c r="M7" s="107"/>
      <c r="N7" s="107"/>
      <c r="O7" s="107"/>
      <c r="P7" s="107"/>
      <c r="Q7" s="107"/>
      <c r="R7" s="107"/>
    </row>
    <row r="8" spans="1:18" s="11" customFormat="1" ht="15" customHeight="1">
      <c r="A8" s="52">
        <v>2</v>
      </c>
      <c r="B8" s="67" t="s">
        <v>120</v>
      </c>
      <c r="C8" s="55">
        <f>'4B'!C8</f>
        <v>7</v>
      </c>
      <c r="D8" s="98">
        <f>'8B'!H13</f>
        <v>2</v>
      </c>
      <c r="E8" s="107"/>
      <c r="F8" s="107"/>
      <c r="G8" s="107"/>
      <c r="H8" s="107"/>
      <c r="I8" s="107"/>
      <c r="J8" s="107">
        <v>2</v>
      </c>
      <c r="K8" s="55">
        <f>'6B'!C9</f>
        <v>83</v>
      </c>
      <c r="L8" s="98">
        <f>'8B'!I13</f>
        <v>1</v>
      </c>
      <c r="M8" s="107">
        <v>1</v>
      </c>
      <c r="N8" s="107"/>
      <c r="O8" s="107"/>
      <c r="P8" s="107"/>
      <c r="Q8" s="107"/>
      <c r="R8" s="107"/>
    </row>
    <row r="9" spans="1:18" s="11" customFormat="1" ht="15" customHeight="1">
      <c r="A9" s="52">
        <v>3</v>
      </c>
      <c r="B9" s="67" t="s">
        <v>121</v>
      </c>
      <c r="C9" s="55">
        <f>'4B'!C9</f>
        <v>11</v>
      </c>
      <c r="D9" s="98">
        <f>'8B'!H15</f>
        <v>0</v>
      </c>
      <c r="E9" s="107"/>
      <c r="F9" s="107"/>
      <c r="G9" s="107"/>
      <c r="H9" s="107"/>
      <c r="I9" s="107"/>
      <c r="J9" s="107"/>
      <c r="K9" s="55">
        <f>'6B'!C10</f>
        <v>111</v>
      </c>
      <c r="L9" s="98">
        <f>'8B'!I15</f>
        <v>30</v>
      </c>
      <c r="M9" s="107">
        <v>13</v>
      </c>
      <c r="N9" s="107">
        <v>0</v>
      </c>
      <c r="O9" s="107">
        <v>3</v>
      </c>
      <c r="P9" s="107"/>
      <c r="Q9" s="107"/>
      <c r="R9" s="107">
        <v>14</v>
      </c>
    </row>
    <row r="10" spans="1:18" s="11" customFormat="1" ht="15" customHeight="1">
      <c r="A10" s="52">
        <v>4</v>
      </c>
      <c r="B10" s="67" t="s">
        <v>122</v>
      </c>
      <c r="C10" s="55">
        <f>'4B'!C10</f>
        <v>9</v>
      </c>
      <c r="D10" s="98">
        <f>'8B'!H17</f>
        <v>0</v>
      </c>
      <c r="E10" s="107"/>
      <c r="F10" s="107"/>
      <c r="G10" s="107"/>
      <c r="H10" s="107"/>
      <c r="I10" s="107"/>
      <c r="J10" s="107"/>
      <c r="K10" s="55">
        <f>'6B'!C11</f>
        <v>13</v>
      </c>
      <c r="L10" s="98">
        <f>'8B'!I17</f>
        <v>0</v>
      </c>
      <c r="M10" s="107"/>
      <c r="N10" s="107"/>
      <c r="O10" s="107"/>
      <c r="P10" s="107"/>
      <c r="Q10" s="107"/>
      <c r="R10" s="107"/>
    </row>
    <row r="11" spans="1:18" s="11" customFormat="1" ht="15" customHeight="1">
      <c r="A11" s="52">
        <v>5</v>
      </c>
      <c r="B11" s="67" t="s">
        <v>123</v>
      </c>
      <c r="C11" s="55">
        <f>'4B'!C11</f>
        <v>22</v>
      </c>
      <c r="D11" s="98">
        <f>'8B'!H19</f>
        <v>0</v>
      </c>
      <c r="E11" s="107"/>
      <c r="F11" s="107"/>
      <c r="G11" s="107"/>
      <c r="H11" s="107"/>
      <c r="I11" s="107"/>
      <c r="J11" s="107"/>
      <c r="K11" s="55">
        <f>'6B'!C12</f>
        <v>114</v>
      </c>
      <c r="L11" s="98">
        <f>'8B'!I19</f>
        <v>0</v>
      </c>
      <c r="M11" s="107"/>
      <c r="N11" s="107"/>
      <c r="O11" s="107"/>
      <c r="P11" s="107"/>
      <c r="Q11" s="107"/>
      <c r="R11" s="107"/>
    </row>
    <row r="12" spans="1:18" s="11" customFormat="1" ht="15" customHeight="1">
      <c r="A12" s="52">
        <v>6</v>
      </c>
      <c r="B12" s="67" t="s">
        <v>124</v>
      </c>
      <c r="C12" s="55">
        <f>'4B'!C12</f>
        <v>0</v>
      </c>
      <c r="D12" s="98">
        <f>'8B'!H21</f>
        <v>0</v>
      </c>
      <c r="E12" s="107"/>
      <c r="F12" s="107"/>
      <c r="G12" s="107"/>
      <c r="H12" s="107"/>
      <c r="I12" s="107"/>
      <c r="J12" s="107"/>
      <c r="K12" s="55">
        <f>'6B'!C13</f>
        <v>0</v>
      </c>
      <c r="L12" s="98">
        <f>'8B'!I21</f>
        <v>0</v>
      </c>
      <c r="M12" s="107"/>
      <c r="N12" s="107"/>
      <c r="O12" s="107"/>
      <c r="P12" s="107"/>
      <c r="Q12" s="107"/>
      <c r="R12" s="107"/>
    </row>
    <row r="13" spans="1:18" s="11" customFormat="1" ht="15" customHeight="1">
      <c r="A13" s="52">
        <v>7</v>
      </c>
      <c r="B13" s="67" t="s">
        <v>125</v>
      </c>
      <c r="C13" s="55">
        <f>'4B'!C13</f>
        <v>0</v>
      </c>
      <c r="D13" s="98">
        <f>'8B'!H23</f>
        <v>0</v>
      </c>
      <c r="E13" s="107"/>
      <c r="F13" s="107"/>
      <c r="G13" s="107"/>
      <c r="H13" s="107"/>
      <c r="I13" s="107"/>
      <c r="J13" s="107"/>
      <c r="K13" s="55">
        <f>'6B'!C14</f>
        <v>0</v>
      </c>
      <c r="L13" s="98">
        <f>'8B'!I23</f>
        <v>0</v>
      </c>
      <c r="M13" s="107"/>
      <c r="N13" s="107"/>
      <c r="O13" s="107"/>
      <c r="P13" s="107"/>
      <c r="Q13" s="107"/>
      <c r="R13" s="107"/>
    </row>
    <row r="14" spans="1:18" s="11" customFormat="1" ht="15" customHeight="1">
      <c r="A14" s="52">
        <v>8</v>
      </c>
      <c r="B14" s="67" t="s">
        <v>126</v>
      </c>
      <c r="C14" s="55">
        <f>'4B'!C14</f>
        <v>0</v>
      </c>
      <c r="D14" s="98">
        <f>'8B'!H25</f>
        <v>0</v>
      </c>
      <c r="E14" s="107"/>
      <c r="F14" s="107"/>
      <c r="G14" s="107"/>
      <c r="H14" s="107"/>
      <c r="I14" s="107"/>
      <c r="J14" s="107"/>
      <c r="K14" s="55">
        <f>'6B'!C15</f>
        <v>0</v>
      </c>
      <c r="L14" s="98">
        <f>'8B'!I25</f>
        <v>0</v>
      </c>
      <c r="M14" s="107"/>
      <c r="N14" s="107"/>
      <c r="O14" s="107"/>
      <c r="P14" s="107"/>
      <c r="Q14" s="107"/>
      <c r="R14" s="107"/>
    </row>
    <row r="15" spans="1:18" s="11" customFormat="1" ht="15" customHeight="1">
      <c r="A15" s="52">
        <v>9</v>
      </c>
      <c r="B15" s="67" t="s">
        <v>127</v>
      </c>
      <c r="C15" s="55">
        <f>'4B'!C15</f>
        <v>0</v>
      </c>
      <c r="D15" s="98">
        <f>'8B'!H27</f>
        <v>0</v>
      </c>
      <c r="E15" s="107"/>
      <c r="F15" s="107"/>
      <c r="G15" s="107"/>
      <c r="H15" s="107"/>
      <c r="I15" s="107"/>
      <c r="J15" s="107"/>
      <c r="K15" s="55">
        <f>'6B'!C16</f>
        <v>0</v>
      </c>
      <c r="L15" s="98">
        <f>'8B'!I27</f>
        <v>0</v>
      </c>
      <c r="M15" s="107"/>
      <c r="N15" s="107"/>
      <c r="O15" s="107"/>
      <c r="P15" s="107"/>
      <c r="Q15" s="107"/>
      <c r="R15" s="107"/>
    </row>
    <row r="16" spans="1:18" s="11" customFormat="1" ht="15" customHeight="1">
      <c r="A16" s="52">
        <v>10</v>
      </c>
      <c r="B16" s="67" t="s">
        <v>128</v>
      </c>
      <c r="C16" s="55">
        <f>'4B'!C16</f>
        <v>0</v>
      </c>
      <c r="D16" s="98">
        <f>'8B'!H29</f>
        <v>0</v>
      </c>
      <c r="E16" s="107"/>
      <c r="F16" s="107"/>
      <c r="G16" s="107"/>
      <c r="H16" s="107"/>
      <c r="I16" s="107"/>
      <c r="J16" s="107"/>
      <c r="K16" s="55">
        <f>'6B'!C17</f>
        <v>139</v>
      </c>
      <c r="L16" s="98">
        <f>'8B'!I29</f>
        <v>30</v>
      </c>
      <c r="M16" s="107">
        <v>20</v>
      </c>
      <c r="N16" s="107">
        <v>0</v>
      </c>
      <c r="O16" s="107">
        <v>0</v>
      </c>
      <c r="P16" s="107">
        <v>7</v>
      </c>
      <c r="Q16" s="107">
        <v>2</v>
      </c>
      <c r="R16" s="107">
        <v>1</v>
      </c>
    </row>
    <row r="17" spans="1:18" s="11" customFormat="1" ht="15" customHeight="1">
      <c r="A17" s="52">
        <v>11</v>
      </c>
      <c r="B17" s="67" t="s">
        <v>129</v>
      </c>
      <c r="C17" s="55">
        <f>'4B'!C17</f>
        <v>26</v>
      </c>
      <c r="D17" s="98">
        <f>'8B'!H31</f>
        <v>5</v>
      </c>
      <c r="E17" s="107"/>
      <c r="F17" s="107">
        <v>1</v>
      </c>
      <c r="G17" s="107">
        <v>1</v>
      </c>
      <c r="H17" s="107">
        <v>1</v>
      </c>
      <c r="I17" s="107">
        <v>1</v>
      </c>
      <c r="J17" s="107">
        <v>1</v>
      </c>
      <c r="K17" s="55">
        <f>'6B'!C18</f>
        <v>170</v>
      </c>
      <c r="L17" s="98">
        <f>'8B'!I31</f>
        <v>20</v>
      </c>
      <c r="M17" s="107">
        <v>7</v>
      </c>
      <c r="N17" s="107">
        <v>6</v>
      </c>
      <c r="O17" s="107">
        <v>1</v>
      </c>
      <c r="P17" s="107">
        <v>3</v>
      </c>
      <c r="Q17" s="107">
        <v>1</v>
      </c>
      <c r="R17" s="107">
        <v>2</v>
      </c>
    </row>
    <row r="18" spans="1:18" s="42" customFormat="1" ht="15" customHeight="1">
      <c r="A18" s="52">
        <v>12</v>
      </c>
      <c r="B18" s="67" t="s">
        <v>130</v>
      </c>
      <c r="C18" s="55">
        <f>'4B'!C18</f>
        <v>0</v>
      </c>
      <c r="D18" s="98">
        <f>'8B'!H33</f>
        <v>0</v>
      </c>
      <c r="E18" s="107"/>
      <c r="F18" s="107"/>
      <c r="G18" s="107"/>
      <c r="H18" s="107"/>
      <c r="I18" s="107"/>
      <c r="J18" s="107"/>
      <c r="K18" s="55">
        <f>'6B'!C19</f>
        <v>0</v>
      </c>
      <c r="L18" s="98">
        <f>'8B'!I33</f>
        <v>0</v>
      </c>
      <c r="M18" s="107"/>
      <c r="N18" s="107"/>
      <c r="O18" s="107"/>
      <c r="P18" s="107"/>
      <c r="Q18" s="107"/>
      <c r="R18" s="107"/>
    </row>
    <row r="19" spans="1:18" s="11" customFormat="1" ht="15" customHeight="1">
      <c r="A19" s="52">
        <v>13</v>
      </c>
      <c r="B19" s="67" t="s">
        <v>131</v>
      </c>
      <c r="C19" s="55">
        <f>'4B'!C19</f>
        <v>45</v>
      </c>
      <c r="D19" s="98">
        <f>'8B'!H35</f>
        <v>2</v>
      </c>
      <c r="E19" s="107"/>
      <c r="F19" s="107"/>
      <c r="G19" s="107"/>
      <c r="H19" s="107"/>
      <c r="I19" s="107">
        <v>2</v>
      </c>
      <c r="J19" s="107"/>
      <c r="K19" s="55">
        <f>'6B'!C20</f>
        <v>34</v>
      </c>
      <c r="L19" s="98">
        <f>'8B'!I35</f>
        <v>0</v>
      </c>
      <c r="M19" s="107"/>
      <c r="N19" s="107"/>
      <c r="O19" s="107"/>
      <c r="P19" s="107"/>
      <c r="Q19" s="107"/>
      <c r="R19" s="107"/>
    </row>
    <row r="20" spans="1:18" s="11" customFormat="1" ht="15" customHeight="1">
      <c r="A20" s="52">
        <v>14</v>
      </c>
      <c r="B20" s="67" t="s">
        <v>132</v>
      </c>
      <c r="C20" s="55">
        <f>'4B'!C20</f>
        <v>3</v>
      </c>
      <c r="D20" s="98">
        <f>'8B'!H37</f>
        <v>0</v>
      </c>
      <c r="E20" s="107"/>
      <c r="F20" s="107"/>
      <c r="G20" s="107"/>
      <c r="H20" s="107"/>
      <c r="I20" s="107"/>
      <c r="J20" s="107"/>
      <c r="K20" s="55">
        <f>'6B'!C21</f>
        <v>95</v>
      </c>
      <c r="L20" s="98">
        <f>'8B'!I37</f>
        <v>20</v>
      </c>
      <c r="M20" s="107"/>
      <c r="N20" s="107"/>
      <c r="O20" s="107"/>
      <c r="P20" s="107"/>
      <c r="Q20" s="107"/>
      <c r="R20" s="107">
        <v>20</v>
      </c>
    </row>
    <row r="21" spans="1:18" s="11" customFormat="1" ht="15" customHeight="1">
      <c r="A21" s="52">
        <v>15</v>
      </c>
      <c r="B21" s="67" t="s">
        <v>133</v>
      </c>
      <c r="C21" s="55">
        <f>'4B'!C21</f>
        <v>0</v>
      </c>
      <c r="D21" s="98">
        <f>'8B'!H39</f>
        <v>0</v>
      </c>
      <c r="E21" s="107"/>
      <c r="F21" s="107"/>
      <c r="G21" s="107"/>
      <c r="H21" s="107"/>
      <c r="I21" s="107"/>
      <c r="J21" s="107"/>
      <c r="K21" s="55">
        <f>'6B'!C22</f>
        <v>0</v>
      </c>
      <c r="L21" s="98">
        <f>'8B'!I39</f>
        <v>0</v>
      </c>
      <c r="M21" s="107"/>
      <c r="N21" s="107"/>
      <c r="O21" s="107"/>
      <c r="P21" s="107"/>
      <c r="Q21" s="107"/>
      <c r="R21" s="107"/>
    </row>
    <row r="22" spans="1:18" s="11" customFormat="1" ht="15" customHeight="1">
      <c r="A22" s="52">
        <v>16</v>
      </c>
      <c r="B22" s="67" t="s">
        <v>134</v>
      </c>
      <c r="C22" s="55">
        <f>'4B'!C22</f>
        <v>0</v>
      </c>
      <c r="D22" s="98">
        <f>'8B'!H41</f>
        <v>0</v>
      </c>
      <c r="E22" s="107"/>
      <c r="F22" s="107"/>
      <c r="G22" s="107"/>
      <c r="H22" s="107"/>
      <c r="I22" s="107"/>
      <c r="J22" s="107"/>
      <c r="K22" s="55">
        <f>'6B'!C23</f>
        <v>0</v>
      </c>
      <c r="L22" s="98">
        <f>'8B'!I41</f>
        <v>0</v>
      </c>
      <c r="M22" s="107"/>
      <c r="N22" s="107"/>
      <c r="O22" s="107"/>
      <c r="P22" s="107"/>
      <c r="Q22" s="107"/>
      <c r="R22" s="107"/>
    </row>
    <row r="23" spans="1:18" s="11" customFormat="1" ht="15" customHeight="1">
      <c r="A23" s="52">
        <v>17</v>
      </c>
      <c r="B23" s="67" t="s">
        <v>135</v>
      </c>
      <c r="C23" s="55">
        <f>'4B'!C23</f>
        <v>4</v>
      </c>
      <c r="D23" s="98">
        <f>'8B'!H43</f>
        <v>0</v>
      </c>
      <c r="E23" s="107"/>
      <c r="F23" s="107"/>
      <c r="G23" s="107"/>
      <c r="H23" s="107"/>
      <c r="I23" s="107"/>
      <c r="J23" s="107"/>
      <c r="K23" s="55">
        <f>'6B'!C24</f>
        <v>138</v>
      </c>
      <c r="L23" s="98">
        <f>'8B'!I43</f>
        <v>19</v>
      </c>
      <c r="M23" s="107"/>
      <c r="N23" s="107"/>
      <c r="O23" s="107"/>
      <c r="P23" s="107"/>
      <c r="Q23" s="107">
        <v>3</v>
      </c>
      <c r="R23" s="107">
        <v>16</v>
      </c>
    </row>
    <row r="24" spans="1:18" s="11" customFormat="1" ht="15" customHeight="1">
      <c r="A24" s="52">
        <v>18</v>
      </c>
      <c r="B24" s="67" t="s">
        <v>136</v>
      </c>
      <c r="C24" s="55">
        <f>'4B'!C24</f>
        <v>0</v>
      </c>
      <c r="D24" s="98">
        <f>'8B'!H45</f>
        <v>0</v>
      </c>
      <c r="E24" s="107"/>
      <c r="F24" s="107"/>
      <c r="G24" s="107"/>
      <c r="H24" s="107"/>
      <c r="I24" s="107"/>
      <c r="J24" s="107"/>
      <c r="K24" s="55">
        <f>'6B'!C25</f>
        <v>0</v>
      </c>
      <c r="L24" s="98">
        <f>'8B'!I45</f>
        <v>0</v>
      </c>
      <c r="M24" s="107"/>
      <c r="N24" s="107"/>
      <c r="O24" s="107"/>
      <c r="P24" s="107"/>
      <c r="Q24" s="107"/>
      <c r="R24" s="107"/>
    </row>
    <row r="25" spans="1:18" s="11" customFormat="1" ht="15" customHeight="1">
      <c r="A25" s="52">
        <v>19</v>
      </c>
      <c r="B25" s="67" t="s">
        <v>137</v>
      </c>
      <c r="C25" s="55">
        <f>'4B'!C25</f>
        <v>0</v>
      </c>
      <c r="D25" s="98">
        <f>'8B'!H47</f>
        <v>0</v>
      </c>
      <c r="E25" s="107"/>
      <c r="F25" s="107"/>
      <c r="G25" s="107"/>
      <c r="H25" s="107"/>
      <c r="I25" s="107"/>
      <c r="J25" s="107"/>
      <c r="K25" s="55">
        <f>'6B'!C26</f>
        <v>0</v>
      </c>
      <c r="L25" s="98">
        <f>'8B'!I47</f>
        <v>0</v>
      </c>
      <c r="M25" s="107"/>
      <c r="N25" s="107"/>
      <c r="O25" s="107"/>
      <c r="P25" s="107"/>
      <c r="Q25" s="107"/>
      <c r="R25" s="107"/>
    </row>
    <row r="26" spans="1:18" s="11" customFormat="1" ht="15" customHeight="1">
      <c r="A26" s="52">
        <v>20</v>
      </c>
      <c r="B26" s="67" t="s">
        <v>138</v>
      </c>
      <c r="C26" s="55">
        <f>'4B'!C26</f>
        <v>14</v>
      </c>
      <c r="D26" s="98">
        <f>'8B'!H49</f>
        <v>0</v>
      </c>
      <c r="E26" s="107"/>
      <c r="F26" s="107"/>
      <c r="G26" s="107"/>
      <c r="H26" s="107"/>
      <c r="I26" s="107"/>
      <c r="J26" s="107"/>
      <c r="K26" s="55">
        <f>'6B'!C27</f>
        <v>184</v>
      </c>
      <c r="L26" s="98">
        <f>'8B'!I49</f>
        <v>3</v>
      </c>
      <c r="M26" s="107"/>
      <c r="N26" s="107">
        <v>1</v>
      </c>
      <c r="O26" s="107"/>
      <c r="P26" s="107">
        <v>1</v>
      </c>
      <c r="Q26" s="107"/>
      <c r="R26" s="107">
        <v>1</v>
      </c>
    </row>
    <row r="27" spans="1:18" s="11" customFormat="1" ht="15" customHeight="1">
      <c r="A27" s="52">
        <v>21</v>
      </c>
      <c r="B27" s="67" t="s">
        <v>139</v>
      </c>
      <c r="C27" s="55">
        <f>'4B'!C27</f>
        <v>0</v>
      </c>
      <c r="D27" s="98">
        <f>'8B'!H51</f>
        <v>0</v>
      </c>
      <c r="E27" s="107"/>
      <c r="F27" s="107"/>
      <c r="G27" s="107"/>
      <c r="H27" s="107"/>
      <c r="I27" s="107"/>
      <c r="J27" s="107"/>
      <c r="K27" s="55">
        <f>'6B'!C28</f>
        <v>0</v>
      </c>
      <c r="L27" s="98">
        <f>'8B'!I51</f>
        <v>0</v>
      </c>
      <c r="M27" s="107"/>
      <c r="N27" s="107"/>
      <c r="O27" s="107"/>
      <c r="P27" s="107"/>
      <c r="Q27" s="107"/>
      <c r="R27" s="107"/>
    </row>
    <row r="28" spans="1:18" s="11" customFormat="1" ht="15" customHeight="1">
      <c r="A28" s="52">
        <v>22</v>
      </c>
      <c r="B28" s="67" t="s">
        <v>140</v>
      </c>
      <c r="C28" s="55">
        <f>'4B'!C28</f>
        <v>12</v>
      </c>
      <c r="D28" s="98">
        <f>'8B'!H53</f>
        <v>2</v>
      </c>
      <c r="E28" s="107">
        <v>2</v>
      </c>
      <c r="F28" s="107"/>
      <c r="G28" s="107"/>
      <c r="H28" s="107"/>
      <c r="I28" s="107"/>
      <c r="J28" s="107"/>
      <c r="K28" s="55">
        <f>'6B'!C29</f>
        <v>162</v>
      </c>
      <c r="L28" s="98">
        <f>'8B'!I53</f>
        <v>7</v>
      </c>
      <c r="M28" s="107">
        <v>1</v>
      </c>
      <c r="N28" s="107">
        <v>0</v>
      </c>
      <c r="O28" s="107">
        <v>1</v>
      </c>
      <c r="P28" s="107">
        <v>4</v>
      </c>
      <c r="Q28" s="107">
        <v>1</v>
      </c>
      <c r="R28" s="107">
        <v>0</v>
      </c>
    </row>
    <row r="29" spans="1:18" s="11" customFormat="1" ht="15" customHeight="1">
      <c r="A29" s="52">
        <v>23</v>
      </c>
      <c r="B29" s="67" t="s">
        <v>141</v>
      </c>
      <c r="C29" s="55">
        <f>'4B'!C29</f>
        <v>6</v>
      </c>
      <c r="D29" s="98">
        <f>'8B'!H55</f>
        <v>0</v>
      </c>
      <c r="E29" s="107"/>
      <c r="F29" s="107"/>
      <c r="G29" s="107"/>
      <c r="H29" s="107"/>
      <c r="I29" s="107"/>
      <c r="J29" s="107"/>
      <c r="K29" s="55">
        <f>'6B'!C30</f>
        <v>84</v>
      </c>
      <c r="L29" s="98">
        <f>'8B'!I55</f>
        <v>16</v>
      </c>
      <c r="M29" s="107"/>
      <c r="N29" s="107"/>
      <c r="O29" s="107"/>
      <c r="P29" s="107">
        <v>16</v>
      </c>
      <c r="Q29" s="107"/>
      <c r="R29" s="107"/>
    </row>
    <row r="30" spans="1:18" s="42" customFormat="1" ht="15" customHeight="1">
      <c r="A30" s="52">
        <v>24</v>
      </c>
      <c r="B30" s="67" t="s">
        <v>142</v>
      </c>
      <c r="C30" s="55">
        <f>'4B'!C30</f>
        <v>0</v>
      </c>
      <c r="D30" s="98">
        <f>'8B'!H57</f>
        <v>0</v>
      </c>
      <c r="E30" s="107"/>
      <c r="F30" s="107"/>
      <c r="G30" s="107"/>
      <c r="H30" s="107"/>
      <c r="I30" s="107"/>
      <c r="J30" s="107"/>
      <c r="K30" s="55">
        <f>'6B'!C31</f>
        <v>0</v>
      </c>
      <c r="L30" s="98">
        <f>'8B'!I57</f>
        <v>0</v>
      </c>
      <c r="M30" s="107"/>
      <c r="N30" s="107"/>
      <c r="O30" s="107"/>
      <c r="P30" s="107"/>
      <c r="Q30" s="107"/>
      <c r="R30" s="107"/>
    </row>
    <row r="31" spans="1:18" s="11" customFormat="1" ht="15" customHeight="1">
      <c r="A31" s="52">
        <v>25</v>
      </c>
      <c r="B31" s="67" t="s">
        <v>143</v>
      </c>
      <c r="C31" s="55">
        <f>'4B'!C31</f>
        <v>6</v>
      </c>
      <c r="D31" s="98">
        <f>'8B'!H59</f>
        <v>0</v>
      </c>
      <c r="E31" s="107"/>
      <c r="F31" s="107"/>
      <c r="G31" s="107"/>
      <c r="H31" s="107"/>
      <c r="I31" s="107"/>
      <c r="J31" s="107"/>
      <c r="K31" s="55">
        <f>'6B'!C32</f>
        <v>24</v>
      </c>
      <c r="L31" s="98">
        <f>'8B'!I59</f>
        <v>0</v>
      </c>
      <c r="M31" s="107"/>
      <c r="N31" s="107"/>
      <c r="O31" s="107"/>
      <c r="P31" s="107"/>
      <c r="Q31" s="107"/>
      <c r="R31" s="107"/>
    </row>
    <row r="32" spans="1:18" s="11" customFormat="1" ht="15" customHeight="1">
      <c r="A32" s="52">
        <v>26</v>
      </c>
      <c r="B32" s="67" t="s">
        <v>144</v>
      </c>
      <c r="C32" s="55">
        <f>'4B'!C32</f>
        <v>9</v>
      </c>
      <c r="D32" s="98">
        <f>'8B'!H61</f>
        <v>0</v>
      </c>
      <c r="E32" s="107"/>
      <c r="F32" s="107"/>
      <c r="G32" s="107"/>
      <c r="H32" s="107"/>
      <c r="I32" s="107"/>
      <c r="J32" s="107"/>
      <c r="K32" s="55">
        <f>'6B'!C33</f>
        <v>12</v>
      </c>
      <c r="L32" s="98">
        <f>'8B'!I61</f>
        <v>3</v>
      </c>
      <c r="M32" s="107"/>
      <c r="N32" s="107"/>
      <c r="O32" s="107"/>
      <c r="P32" s="107"/>
      <c r="Q32" s="107"/>
      <c r="R32" s="107">
        <v>3</v>
      </c>
    </row>
    <row r="33" spans="1:18" s="11" customFormat="1" ht="15" customHeight="1">
      <c r="A33" s="52">
        <v>27</v>
      </c>
      <c r="B33" s="67" t="s">
        <v>145</v>
      </c>
      <c r="C33" s="55">
        <f>'4B'!C33</f>
        <v>0</v>
      </c>
      <c r="D33" s="98">
        <f>'8B'!H63</f>
        <v>0</v>
      </c>
      <c r="E33" s="107"/>
      <c r="F33" s="107"/>
      <c r="G33" s="107"/>
      <c r="H33" s="107"/>
      <c r="I33" s="107"/>
      <c r="J33" s="107"/>
      <c r="K33" s="55">
        <f>'6B'!C34</f>
        <v>0</v>
      </c>
      <c r="L33" s="98">
        <f>'8B'!I63</f>
        <v>0</v>
      </c>
      <c r="M33" s="107"/>
      <c r="N33" s="107"/>
      <c r="O33" s="107"/>
      <c r="P33" s="107"/>
      <c r="Q33" s="107"/>
      <c r="R33" s="107"/>
    </row>
    <row r="34" spans="1:18" s="11" customFormat="1" ht="15" customHeight="1">
      <c r="A34" s="52">
        <v>28</v>
      </c>
      <c r="B34" s="67" t="s">
        <v>146</v>
      </c>
      <c r="C34" s="55">
        <f>'4B'!C34</f>
        <v>0</v>
      </c>
      <c r="D34" s="98">
        <f>'8B'!H65</f>
        <v>0</v>
      </c>
      <c r="E34" s="107"/>
      <c r="F34" s="107"/>
      <c r="G34" s="107"/>
      <c r="H34" s="107"/>
      <c r="I34" s="107"/>
      <c r="J34" s="107"/>
      <c r="K34" s="55">
        <f>'6B'!C35</f>
        <v>0</v>
      </c>
      <c r="L34" s="98">
        <f>'8B'!I65</f>
        <v>0</v>
      </c>
      <c r="M34" s="107"/>
      <c r="N34" s="107"/>
      <c r="O34" s="107"/>
      <c r="P34" s="107"/>
      <c r="Q34" s="107"/>
      <c r="R34" s="107"/>
    </row>
    <row r="35" spans="1:18" s="11" customFormat="1" ht="15" customHeight="1">
      <c r="A35" s="52">
        <v>29</v>
      </c>
      <c r="B35" s="67" t="s">
        <v>147</v>
      </c>
      <c r="C35" s="55">
        <f>'4B'!C35</f>
        <v>0</v>
      </c>
      <c r="D35" s="98">
        <f>'8B'!H67</f>
        <v>0</v>
      </c>
      <c r="E35" s="107"/>
      <c r="F35" s="107"/>
      <c r="G35" s="107"/>
      <c r="H35" s="107"/>
      <c r="I35" s="107"/>
      <c r="J35" s="107"/>
      <c r="K35" s="55">
        <f>'6B'!C36</f>
        <v>0</v>
      </c>
      <c r="L35" s="98">
        <f>'8B'!I67</f>
        <v>0</v>
      </c>
      <c r="M35" s="107"/>
      <c r="N35" s="107"/>
      <c r="O35" s="107"/>
      <c r="P35" s="107"/>
      <c r="Q35" s="107"/>
      <c r="R35" s="107"/>
    </row>
    <row r="36" spans="1:18" s="11" customFormat="1" ht="15" customHeight="1">
      <c r="A36" s="52">
        <v>30</v>
      </c>
      <c r="B36" s="67" t="s">
        <v>148</v>
      </c>
      <c r="C36" s="55">
        <f>'4B'!C36</f>
        <v>0</v>
      </c>
      <c r="D36" s="98">
        <f>'8B'!H69</f>
        <v>0</v>
      </c>
      <c r="E36" s="107"/>
      <c r="F36" s="107"/>
      <c r="G36" s="107"/>
      <c r="H36" s="107"/>
      <c r="I36" s="107"/>
      <c r="J36" s="107"/>
      <c r="K36" s="55">
        <f>'6B'!C37</f>
        <v>0</v>
      </c>
      <c r="L36" s="98">
        <f>'8B'!I69</f>
        <v>0</v>
      </c>
      <c r="M36" s="107"/>
      <c r="N36" s="107"/>
      <c r="O36" s="107"/>
      <c r="P36" s="107"/>
      <c r="Q36" s="107"/>
      <c r="R36" s="107"/>
    </row>
    <row r="37" spans="1:18" s="11" customFormat="1" ht="15" customHeight="1">
      <c r="A37" s="52">
        <v>31</v>
      </c>
      <c r="B37" s="67" t="s">
        <v>149</v>
      </c>
      <c r="C37" s="55">
        <f>'4B'!C37</f>
        <v>0</v>
      </c>
      <c r="D37" s="98">
        <f>'8B'!H71</f>
        <v>0</v>
      </c>
      <c r="E37" s="107"/>
      <c r="F37" s="107"/>
      <c r="G37" s="107"/>
      <c r="H37" s="107"/>
      <c r="I37" s="107"/>
      <c r="J37" s="107"/>
      <c r="K37" s="55">
        <f>'6B'!C38</f>
        <v>0</v>
      </c>
      <c r="L37" s="98">
        <f>'8B'!I71</f>
        <v>0</v>
      </c>
      <c r="M37" s="107"/>
      <c r="N37" s="107"/>
      <c r="O37" s="107"/>
      <c r="P37" s="107"/>
      <c r="Q37" s="107"/>
      <c r="R37" s="107"/>
    </row>
    <row r="38" spans="1:18" s="11" customFormat="1" ht="15" customHeight="1">
      <c r="A38" s="52">
        <v>32</v>
      </c>
      <c r="B38" s="67" t="s">
        <v>150</v>
      </c>
      <c r="C38" s="55">
        <f>'4B'!C38</f>
        <v>0</v>
      </c>
      <c r="D38" s="98">
        <f>'8B'!H73</f>
        <v>0</v>
      </c>
      <c r="E38" s="107"/>
      <c r="F38" s="107"/>
      <c r="G38" s="107"/>
      <c r="H38" s="107"/>
      <c r="I38" s="107"/>
      <c r="J38" s="107"/>
      <c r="K38" s="55">
        <f>'6B'!C39</f>
        <v>0</v>
      </c>
      <c r="L38" s="98">
        <f>'8B'!I73</f>
        <v>0</v>
      </c>
      <c r="M38" s="107"/>
      <c r="N38" s="107"/>
      <c r="O38" s="107"/>
      <c r="P38" s="107"/>
      <c r="Q38" s="107"/>
      <c r="R38" s="107"/>
    </row>
    <row r="39" spans="1:18" s="11" customFormat="1" ht="15" customHeight="1">
      <c r="A39" s="52">
        <v>33</v>
      </c>
      <c r="B39" s="67" t="s">
        <v>151</v>
      </c>
      <c r="C39" s="55">
        <f>'4B'!C39</f>
        <v>0</v>
      </c>
      <c r="D39" s="98">
        <f>'8B'!H75</f>
        <v>0</v>
      </c>
      <c r="E39" s="107"/>
      <c r="F39" s="107"/>
      <c r="G39" s="107"/>
      <c r="H39" s="107"/>
      <c r="I39" s="107"/>
      <c r="J39" s="107"/>
      <c r="K39" s="55">
        <f>'6B'!C40</f>
        <v>0</v>
      </c>
      <c r="L39" s="98">
        <f>'8B'!I75</f>
        <v>0</v>
      </c>
      <c r="M39" s="107"/>
      <c r="N39" s="107"/>
      <c r="O39" s="107"/>
      <c r="P39" s="107"/>
      <c r="Q39" s="107"/>
      <c r="R39" s="107"/>
    </row>
    <row r="40" spans="1:18" s="11" customFormat="1" ht="15" customHeight="1">
      <c r="A40" s="52">
        <v>34</v>
      </c>
      <c r="B40" s="67" t="s">
        <v>152</v>
      </c>
      <c r="C40" s="55">
        <f>'4B'!C40</f>
        <v>0</v>
      </c>
      <c r="D40" s="98">
        <f>'8B'!H77</f>
        <v>0</v>
      </c>
      <c r="E40" s="107"/>
      <c r="F40" s="107"/>
      <c r="G40" s="107"/>
      <c r="H40" s="107"/>
      <c r="I40" s="107"/>
      <c r="J40" s="107"/>
      <c r="K40" s="55">
        <f>'6B'!C41</f>
        <v>164</v>
      </c>
      <c r="L40" s="98">
        <f>'8B'!I77</f>
        <v>0</v>
      </c>
      <c r="M40" s="107"/>
      <c r="N40" s="107"/>
      <c r="O40" s="107"/>
      <c r="P40" s="107"/>
      <c r="Q40" s="107"/>
      <c r="R40" s="107"/>
    </row>
    <row r="41" spans="1:18" s="11" customFormat="1" ht="15" customHeight="1">
      <c r="A41" s="52">
        <v>35</v>
      </c>
      <c r="B41" s="67" t="s">
        <v>153</v>
      </c>
      <c r="C41" s="55">
        <f>'4B'!C41</f>
        <v>0</v>
      </c>
      <c r="D41" s="98">
        <f>'8B'!H79</f>
        <v>0</v>
      </c>
      <c r="E41" s="107"/>
      <c r="F41" s="107"/>
      <c r="G41" s="107"/>
      <c r="H41" s="107"/>
      <c r="I41" s="107"/>
      <c r="J41" s="107"/>
      <c r="K41" s="55">
        <f>'6B'!C42</f>
        <v>0</v>
      </c>
      <c r="L41" s="98">
        <f>'8B'!I79</f>
        <v>0</v>
      </c>
      <c r="M41" s="107"/>
      <c r="N41" s="107"/>
      <c r="O41" s="107"/>
      <c r="P41" s="107"/>
      <c r="Q41" s="107"/>
      <c r="R41" s="107"/>
    </row>
    <row r="42" spans="1:18" s="130" customFormat="1" ht="15" customHeight="1">
      <c r="A42" s="52">
        <v>36</v>
      </c>
      <c r="B42" s="67" t="s">
        <v>154</v>
      </c>
      <c r="C42" s="55">
        <f>'4B'!C42</f>
        <v>0</v>
      </c>
      <c r="D42" s="98">
        <f>'8B'!H81</f>
        <v>0</v>
      </c>
      <c r="E42" s="107"/>
      <c r="F42" s="107"/>
      <c r="G42" s="107"/>
      <c r="H42" s="107"/>
      <c r="I42" s="107"/>
      <c r="J42" s="107"/>
      <c r="K42" s="55">
        <f>'6B'!C43</f>
        <v>0</v>
      </c>
      <c r="L42" s="98">
        <f>'8B'!I81</f>
        <v>2</v>
      </c>
      <c r="M42" s="107"/>
      <c r="N42" s="107"/>
      <c r="O42" s="107"/>
      <c r="P42" s="107"/>
      <c r="Q42" s="107"/>
      <c r="R42" s="107">
        <v>2</v>
      </c>
    </row>
    <row r="43" spans="1:18" s="130" customFormat="1" ht="15" customHeight="1">
      <c r="A43" s="52">
        <v>37</v>
      </c>
      <c r="B43" s="67" t="s">
        <v>155</v>
      </c>
      <c r="C43" s="55">
        <f>'4B'!C43</f>
        <v>33</v>
      </c>
      <c r="D43" s="98">
        <f>'8B'!H83</f>
        <v>0</v>
      </c>
      <c r="E43" s="107"/>
      <c r="F43" s="107"/>
      <c r="G43" s="107"/>
      <c r="H43" s="107"/>
      <c r="I43" s="107"/>
      <c r="J43" s="107"/>
      <c r="K43" s="55">
        <f>'6B'!C44</f>
        <v>49</v>
      </c>
      <c r="L43" s="98">
        <f>'8B'!I83</f>
        <v>0</v>
      </c>
      <c r="M43" s="107"/>
      <c r="N43" s="107"/>
      <c r="O43" s="107"/>
      <c r="P43" s="107"/>
      <c r="Q43" s="107"/>
      <c r="R43" s="107"/>
    </row>
    <row r="44" spans="1:18" s="130" customFormat="1" ht="15" customHeight="1">
      <c r="A44" s="52">
        <v>38</v>
      </c>
      <c r="B44" s="67" t="s">
        <v>156</v>
      </c>
      <c r="C44" s="55">
        <f>'4B'!C44</f>
        <v>13</v>
      </c>
      <c r="D44" s="98">
        <f>'8B'!H85</f>
        <v>2</v>
      </c>
      <c r="E44" s="107">
        <v>2</v>
      </c>
      <c r="F44" s="107"/>
      <c r="G44" s="107"/>
      <c r="H44" s="107"/>
      <c r="I44" s="107"/>
      <c r="J44" s="107"/>
      <c r="K44" s="55">
        <f>'6B'!C45</f>
        <v>60</v>
      </c>
      <c r="L44" s="98">
        <f>'8B'!I85</f>
        <v>4</v>
      </c>
      <c r="M44" s="107">
        <v>3</v>
      </c>
      <c r="N44" s="107"/>
      <c r="O44" s="107">
        <v>1</v>
      </c>
      <c r="P44" s="107"/>
      <c r="Q44" s="107"/>
      <c r="R44" s="107"/>
    </row>
    <row r="45" spans="1:18" s="130" customFormat="1" ht="15" customHeight="1">
      <c r="A45" s="52">
        <v>39</v>
      </c>
      <c r="B45" s="67" t="s">
        <v>157</v>
      </c>
      <c r="C45" s="55">
        <f>'4B'!C45</f>
        <v>153</v>
      </c>
      <c r="D45" s="98">
        <f>'8B'!H87</f>
        <v>20</v>
      </c>
      <c r="E45" s="107">
        <v>2</v>
      </c>
      <c r="F45" s="107">
        <v>0</v>
      </c>
      <c r="G45" s="107">
        <v>3</v>
      </c>
      <c r="H45" s="107">
        <v>0</v>
      </c>
      <c r="I45" s="107">
        <v>0</v>
      </c>
      <c r="J45" s="107">
        <v>15</v>
      </c>
      <c r="K45" s="55">
        <f>'6B'!C46</f>
        <v>373</v>
      </c>
      <c r="L45" s="98">
        <f>'8B'!I87</f>
        <v>58</v>
      </c>
      <c r="M45" s="107">
        <v>1</v>
      </c>
      <c r="N45" s="107">
        <v>0</v>
      </c>
      <c r="O45" s="107">
        <v>2</v>
      </c>
      <c r="P45" s="107">
        <v>3</v>
      </c>
      <c r="Q45" s="107">
        <v>0</v>
      </c>
      <c r="R45" s="107">
        <v>52</v>
      </c>
    </row>
    <row r="46" spans="1:18" s="130" customFormat="1" ht="15" customHeight="1">
      <c r="A46" s="52">
        <v>40</v>
      </c>
      <c r="B46" s="67" t="s">
        <v>158</v>
      </c>
      <c r="C46" s="55">
        <f>'4B'!C46</f>
        <v>33</v>
      </c>
      <c r="D46" s="98">
        <f>'8B'!H89</f>
        <v>2</v>
      </c>
      <c r="E46" s="107"/>
      <c r="F46" s="107"/>
      <c r="G46" s="107"/>
      <c r="H46" s="107">
        <v>2</v>
      </c>
      <c r="I46" s="107"/>
      <c r="J46" s="107"/>
      <c r="K46" s="55">
        <f>'6B'!C47</f>
        <v>119</v>
      </c>
      <c r="L46" s="98">
        <f>'8B'!I89</f>
        <v>19</v>
      </c>
      <c r="M46" s="107"/>
      <c r="N46" s="107"/>
      <c r="O46" s="107"/>
      <c r="P46" s="107">
        <v>16</v>
      </c>
      <c r="Q46" s="107"/>
      <c r="R46" s="107">
        <v>3</v>
      </c>
    </row>
    <row r="47" spans="1:18" s="130" customFormat="1" ht="15" customHeight="1">
      <c r="A47" s="52">
        <v>41</v>
      </c>
      <c r="B47" s="67" t="s">
        <v>159</v>
      </c>
      <c r="C47" s="55">
        <f>'4B'!C47</f>
        <v>0</v>
      </c>
      <c r="D47" s="98">
        <f>'8B'!H91</f>
        <v>0</v>
      </c>
      <c r="E47" s="107"/>
      <c r="F47" s="107"/>
      <c r="G47" s="107"/>
      <c r="H47" s="107"/>
      <c r="I47" s="107"/>
      <c r="J47" s="107"/>
      <c r="K47" s="55">
        <f>'6B'!C48</f>
        <v>0</v>
      </c>
      <c r="L47" s="98">
        <f>'8B'!I91</f>
        <v>0</v>
      </c>
      <c r="M47" s="107"/>
      <c r="N47" s="107"/>
      <c r="O47" s="107"/>
      <c r="P47" s="107"/>
      <c r="Q47" s="107"/>
      <c r="R47" s="107"/>
    </row>
    <row r="48" spans="1:18" s="130" customFormat="1" ht="15" customHeight="1">
      <c r="A48" s="52">
        <v>42</v>
      </c>
      <c r="B48" s="67" t="s">
        <v>160</v>
      </c>
      <c r="C48" s="55">
        <f>'4B'!C48</f>
        <v>0</v>
      </c>
      <c r="D48" s="98">
        <f>'8B'!H93</f>
        <v>0</v>
      </c>
      <c r="E48" s="107"/>
      <c r="F48" s="107"/>
      <c r="G48" s="107"/>
      <c r="H48" s="107"/>
      <c r="I48" s="107"/>
      <c r="J48" s="107"/>
      <c r="K48" s="55">
        <f>'6B'!C49</f>
        <v>0</v>
      </c>
      <c r="L48" s="98">
        <f>'8B'!I93</f>
        <v>0</v>
      </c>
      <c r="M48" s="107"/>
      <c r="N48" s="107"/>
      <c r="O48" s="107"/>
      <c r="P48" s="107"/>
      <c r="Q48" s="107"/>
      <c r="R48" s="107"/>
    </row>
    <row r="49" spans="1:18" s="130" customFormat="1" ht="15" customHeight="1">
      <c r="A49" s="52">
        <v>43</v>
      </c>
      <c r="B49" s="67" t="s">
        <v>161</v>
      </c>
      <c r="C49" s="55">
        <f>'4B'!C49</f>
        <v>0</v>
      </c>
      <c r="D49" s="98">
        <f>'8B'!H95</f>
        <v>0</v>
      </c>
      <c r="E49" s="107"/>
      <c r="F49" s="107"/>
      <c r="G49" s="107"/>
      <c r="H49" s="107"/>
      <c r="I49" s="107"/>
      <c r="J49" s="107"/>
      <c r="K49" s="55">
        <f>'6B'!C50</f>
        <v>0</v>
      </c>
      <c r="L49" s="98">
        <f>'8B'!I95</f>
        <v>0</v>
      </c>
      <c r="M49" s="107"/>
      <c r="N49" s="107"/>
      <c r="O49" s="107"/>
      <c r="P49" s="107"/>
      <c r="Q49" s="107"/>
      <c r="R49" s="107"/>
    </row>
    <row r="50" spans="1:18" s="130" customFormat="1" ht="15" customHeight="1">
      <c r="A50" s="52">
        <v>44</v>
      </c>
      <c r="B50" s="67" t="s">
        <v>162</v>
      </c>
      <c r="C50" s="55">
        <f>'4B'!C50</f>
        <v>6</v>
      </c>
      <c r="D50" s="98">
        <f>'8B'!H97</f>
        <v>3</v>
      </c>
      <c r="E50" s="107">
        <v>3</v>
      </c>
      <c r="F50" s="107"/>
      <c r="G50" s="107"/>
      <c r="H50" s="107"/>
      <c r="I50" s="107"/>
      <c r="J50" s="107"/>
      <c r="K50" s="55">
        <f>'6B'!C51</f>
        <v>116</v>
      </c>
      <c r="L50" s="98">
        <f>'8B'!I97</f>
        <v>59</v>
      </c>
      <c r="M50" s="107">
        <v>30</v>
      </c>
      <c r="N50" s="107">
        <v>1</v>
      </c>
      <c r="O50" s="107">
        <v>7</v>
      </c>
      <c r="P50" s="107">
        <v>0</v>
      </c>
      <c r="Q50" s="107">
        <v>1</v>
      </c>
      <c r="R50" s="107">
        <v>20</v>
      </c>
    </row>
    <row r="51" spans="1:18" s="130" customFormat="1" ht="15" customHeight="1">
      <c r="A51" s="52">
        <v>45</v>
      </c>
      <c r="B51" s="67" t="s">
        <v>163</v>
      </c>
      <c r="C51" s="55">
        <f>'4B'!C51</f>
        <v>62</v>
      </c>
      <c r="D51" s="98">
        <f>'8B'!H99</f>
        <v>0</v>
      </c>
      <c r="E51" s="107"/>
      <c r="F51" s="107"/>
      <c r="G51" s="107"/>
      <c r="H51" s="107"/>
      <c r="I51" s="107"/>
      <c r="J51" s="107"/>
      <c r="K51" s="55">
        <f>'6B'!C52</f>
        <v>10</v>
      </c>
      <c r="L51" s="98">
        <f>'8B'!I99</f>
        <v>0</v>
      </c>
      <c r="M51" s="107"/>
      <c r="N51" s="107"/>
      <c r="O51" s="107"/>
      <c r="P51" s="107"/>
      <c r="Q51" s="107"/>
      <c r="R51" s="107"/>
    </row>
    <row r="52" spans="1:18" s="130" customFormat="1" ht="15" customHeight="1">
      <c r="A52" s="52">
        <v>46</v>
      </c>
      <c r="B52" s="67" t="s">
        <v>164</v>
      </c>
      <c r="C52" s="55">
        <f>'4B'!C52</f>
        <v>0</v>
      </c>
      <c r="D52" s="98">
        <f>'8B'!H101</f>
        <v>0</v>
      </c>
      <c r="E52" s="107"/>
      <c r="F52" s="107"/>
      <c r="G52" s="107"/>
      <c r="H52" s="107"/>
      <c r="I52" s="107"/>
      <c r="J52" s="107"/>
      <c r="K52" s="55">
        <f>'6B'!C53</f>
        <v>0</v>
      </c>
      <c r="L52" s="98">
        <f>'8B'!I101</f>
        <v>0</v>
      </c>
      <c r="M52" s="107"/>
      <c r="N52" s="107"/>
      <c r="O52" s="107"/>
      <c r="P52" s="107"/>
      <c r="Q52" s="107"/>
      <c r="R52" s="107"/>
    </row>
    <row r="53" spans="1:18" s="130" customFormat="1" ht="15" customHeight="1">
      <c r="A53" s="52">
        <v>47</v>
      </c>
      <c r="B53" s="67" t="s">
        <v>165</v>
      </c>
      <c r="C53" s="55">
        <f>'4B'!C53</f>
        <v>28</v>
      </c>
      <c r="D53" s="98">
        <f>'8B'!H103</f>
        <v>0</v>
      </c>
      <c r="E53" s="107"/>
      <c r="F53" s="107"/>
      <c r="G53" s="107"/>
      <c r="H53" s="107"/>
      <c r="I53" s="107"/>
      <c r="J53" s="107"/>
      <c r="K53" s="55">
        <f>'6B'!C54</f>
        <v>18</v>
      </c>
      <c r="L53" s="98">
        <f>'8B'!I103</f>
        <v>1</v>
      </c>
      <c r="M53" s="107"/>
      <c r="N53" s="107"/>
      <c r="O53" s="107"/>
      <c r="P53" s="107"/>
      <c r="Q53" s="107"/>
      <c r="R53" s="107">
        <v>1</v>
      </c>
    </row>
    <row r="54" spans="1:18" s="130" customFormat="1" ht="15" customHeight="1">
      <c r="A54" s="52">
        <v>48</v>
      </c>
      <c r="B54" s="67" t="s">
        <v>166</v>
      </c>
      <c r="C54" s="55">
        <f>'4B'!C54</f>
        <v>0</v>
      </c>
      <c r="D54" s="98">
        <f>'8B'!H105</f>
        <v>0</v>
      </c>
      <c r="E54" s="107"/>
      <c r="F54" s="107"/>
      <c r="G54" s="107"/>
      <c r="H54" s="107"/>
      <c r="I54" s="107"/>
      <c r="J54" s="107"/>
      <c r="K54" s="55">
        <f>'6B'!C55</f>
        <v>0</v>
      </c>
      <c r="L54" s="98">
        <f>'8B'!I105</f>
        <v>0</v>
      </c>
      <c r="M54" s="107"/>
      <c r="N54" s="107"/>
      <c r="O54" s="107"/>
      <c r="P54" s="107"/>
      <c r="Q54" s="107"/>
      <c r="R54" s="107"/>
    </row>
    <row r="55" spans="1:18" s="130" customFormat="1" ht="15" customHeight="1">
      <c r="A55" s="52">
        <v>49</v>
      </c>
      <c r="B55" s="67" t="s">
        <v>167</v>
      </c>
      <c r="C55" s="55">
        <f>'4B'!C55</f>
        <v>111</v>
      </c>
      <c r="D55" s="98">
        <f>'8B'!H107</f>
        <v>24</v>
      </c>
      <c r="E55" s="107">
        <v>2</v>
      </c>
      <c r="F55" s="107">
        <v>1</v>
      </c>
      <c r="G55" s="107">
        <v>2</v>
      </c>
      <c r="H55" s="107">
        <v>1</v>
      </c>
      <c r="I55" s="107">
        <v>1</v>
      </c>
      <c r="J55" s="107">
        <v>17</v>
      </c>
      <c r="K55" s="55">
        <f>'6B'!C56</f>
        <v>307</v>
      </c>
      <c r="L55" s="98">
        <f>'8B'!I107</f>
        <v>40</v>
      </c>
      <c r="M55" s="107">
        <v>4</v>
      </c>
      <c r="N55" s="107">
        <v>2</v>
      </c>
      <c r="O55" s="107">
        <v>3</v>
      </c>
      <c r="P55" s="107">
        <v>1</v>
      </c>
      <c r="Q55" s="107">
        <v>3</v>
      </c>
      <c r="R55" s="107">
        <v>27</v>
      </c>
    </row>
    <row r="56" spans="1:18" s="130" customFormat="1" ht="15" customHeight="1">
      <c r="A56" s="52">
        <v>50</v>
      </c>
      <c r="B56" s="67" t="s">
        <v>168</v>
      </c>
      <c r="C56" s="55">
        <f>'4B'!C56</f>
        <v>5</v>
      </c>
      <c r="D56" s="98">
        <f>'8B'!H109</f>
        <v>0</v>
      </c>
      <c r="E56" s="107"/>
      <c r="F56" s="107"/>
      <c r="G56" s="107"/>
      <c r="H56" s="107"/>
      <c r="I56" s="107"/>
      <c r="J56" s="107"/>
      <c r="K56" s="55">
        <f>'6B'!C57</f>
        <v>14</v>
      </c>
      <c r="L56" s="98">
        <f>'8B'!I109</f>
        <v>1</v>
      </c>
      <c r="M56" s="107"/>
      <c r="N56" s="107">
        <v>1</v>
      </c>
      <c r="O56" s="107"/>
      <c r="P56" s="107"/>
      <c r="Q56" s="107"/>
      <c r="R56" s="107"/>
    </row>
    <row r="57" spans="1:18" s="130" customFormat="1" ht="15" customHeight="1">
      <c r="A57" s="52">
        <v>51</v>
      </c>
      <c r="B57" s="67" t="s">
        <v>169</v>
      </c>
      <c r="C57" s="55">
        <f>'4B'!C57</f>
        <v>0</v>
      </c>
      <c r="D57" s="98">
        <f>'8B'!H111</f>
        <v>0</v>
      </c>
      <c r="E57" s="107"/>
      <c r="F57" s="107"/>
      <c r="G57" s="107"/>
      <c r="H57" s="107"/>
      <c r="I57" s="107"/>
      <c r="J57" s="107"/>
      <c r="K57" s="55">
        <f>'6B'!C58</f>
        <v>0</v>
      </c>
      <c r="L57" s="98">
        <f>'8B'!I111</f>
        <v>0</v>
      </c>
      <c r="M57" s="107"/>
      <c r="N57" s="107"/>
      <c r="O57" s="107"/>
      <c r="P57" s="107"/>
      <c r="Q57" s="107"/>
      <c r="R57" s="107"/>
    </row>
    <row r="58" spans="1:18" s="130" customFormat="1" ht="15" customHeight="1">
      <c r="A58" s="52">
        <v>52</v>
      </c>
      <c r="B58" s="67" t="s">
        <v>170</v>
      </c>
      <c r="C58" s="55">
        <f>'4B'!C58</f>
        <v>0</v>
      </c>
      <c r="D58" s="98">
        <f>'8B'!H113</f>
        <v>0</v>
      </c>
      <c r="E58" s="107"/>
      <c r="F58" s="107"/>
      <c r="G58" s="107"/>
      <c r="H58" s="107"/>
      <c r="I58" s="107"/>
      <c r="J58" s="107"/>
      <c r="K58" s="55">
        <f>'6B'!C59</f>
        <v>0</v>
      </c>
      <c r="L58" s="98">
        <f>'8B'!I113</f>
        <v>0</v>
      </c>
      <c r="M58" s="107"/>
      <c r="N58" s="107"/>
      <c r="O58" s="107"/>
      <c r="P58" s="107"/>
      <c r="Q58" s="107"/>
      <c r="R58" s="107"/>
    </row>
    <row r="59" spans="1:18" s="130" customFormat="1" ht="15" customHeight="1">
      <c r="A59" s="52">
        <v>53</v>
      </c>
      <c r="B59" s="67" t="s">
        <v>171</v>
      </c>
      <c r="C59" s="55">
        <f>'4B'!C59</f>
        <v>0</v>
      </c>
      <c r="D59" s="98">
        <f>'8B'!H115</f>
        <v>0</v>
      </c>
      <c r="E59" s="107"/>
      <c r="F59" s="107"/>
      <c r="G59" s="107"/>
      <c r="H59" s="107"/>
      <c r="I59" s="107"/>
      <c r="J59" s="107"/>
      <c r="K59" s="55">
        <f>'6B'!C60</f>
        <v>0</v>
      </c>
      <c r="L59" s="98">
        <f>'8B'!I115</f>
        <v>0</v>
      </c>
      <c r="M59" s="107"/>
      <c r="N59" s="107"/>
      <c r="O59" s="107"/>
      <c r="P59" s="107"/>
      <c r="Q59" s="107"/>
      <c r="R59" s="107"/>
    </row>
    <row r="60" spans="1:18" s="130" customFormat="1" ht="15" customHeight="1">
      <c r="A60" s="52">
        <v>54</v>
      </c>
      <c r="B60" s="67" t="s">
        <v>172</v>
      </c>
      <c r="C60" s="55">
        <f>'4B'!C60</f>
        <v>129</v>
      </c>
      <c r="D60" s="98">
        <f>'8B'!H117</f>
        <v>6</v>
      </c>
      <c r="E60" s="107">
        <v>4</v>
      </c>
      <c r="F60" s="107"/>
      <c r="G60" s="107">
        <v>1</v>
      </c>
      <c r="H60" s="107"/>
      <c r="I60" s="107">
        <v>1</v>
      </c>
      <c r="J60" s="107"/>
      <c r="K60" s="55">
        <f>'6B'!C61</f>
        <v>659</v>
      </c>
      <c r="L60" s="98">
        <f>'8B'!I117</f>
        <v>33</v>
      </c>
      <c r="M60" s="107">
        <v>22</v>
      </c>
      <c r="N60" s="107">
        <v>0</v>
      </c>
      <c r="O60" s="107">
        <v>3</v>
      </c>
      <c r="P60" s="107">
        <v>0</v>
      </c>
      <c r="Q60" s="107">
        <v>1</v>
      </c>
      <c r="R60" s="107">
        <v>7</v>
      </c>
    </row>
    <row r="61" spans="1:18" s="130" customFormat="1" ht="15" customHeight="1">
      <c r="A61" s="52">
        <v>55</v>
      </c>
      <c r="B61" s="67" t="s">
        <v>173</v>
      </c>
      <c r="C61" s="55">
        <f>'4B'!C61</f>
        <v>0</v>
      </c>
      <c r="D61" s="98">
        <f>'8B'!H119</f>
        <v>0</v>
      </c>
      <c r="E61" s="107"/>
      <c r="F61" s="107"/>
      <c r="G61" s="107"/>
      <c r="H61" s="107"/>
      <c r="I61" s="107"/>
      <c r="J61" s="107"/>
      <c r="K61" s="55">
        <f>'6B'!C62</f>
        <v>0</v>
      </c>
      <c r="L61" s="98">
        <f>'8B'!I119</f>
        <v>0</v>
      </c>
      <c r="M61" s="107"/>
      <c r="N61" s="107"/>
      <c r="O61" s="107"/>
      <c r="P61" s="107"/>
      <c r="Q61" s="107"/>
      <c r="R61" s="107"/>
    </row>
    <row r="62" spans="1:18" s="130" customFormat="1" ht="15" customHeight="1">
      <c r="A62" s="52">
        <v>56</v>
      </c>
      <c r="B62" s="67" t="s">
        <v>174</v>
      </c>
      <c r="C62" s="55">
        <f>'4B'!C62</f>
        <v>0</v>
      </c>
      <c r="D62" s="98">
        <f>'8B'!H121</f>
        <v>0</v>
      </c>
      <c r="E62" s="107"/>
      <c r="F62" s="107"/>
      <c r="G62" s="107"/>
      <c r="H62" s="107"/>
      <c r="I62" s="107"/>
      <c r="J62" s="107"/>
      <c r="K62" s="55">
        <f>'6B'!C63</f>
        <v>0</v>
      </c>
      <c r="L62" s="98">
        <f>'8B'!I121</f>
        <v>0</v>
      </c>
      <c r="M62" s="107"/>
      <c r="N62" s="107"/>
      <c r="O62" s="107"/>
      <c r="P62" s="107"/>
      <c r="Q62" s="107"/>
      <c r="R62" s="107"/>
    </row>
    <row r="63" spans="1:18" s="130" customFormat="1" ht="15" customHeight="1">
      <c r="A63" s="52">
        <v>57</v>
      </c>
      <c r="B63" s="67" t="s">
        <v>175</v>
      </c>
      <c r="C63" s="55">
        <f>'4B'!C63</f>
        <v>83</v>
      </c>
      <c r="D63" s="98">
        <f>'8B'!H123</f>
        <v>23</v>
      </c>
      <c r="E63" s="107">
        <v>2</v>
      </c>
      <c r="F63" s="107">
        <v>0</v>
      </c>
      <c r="G63" s="107">
        <v>1</v>
      </c>
      <c r="H63" s="107">
        <v>4</v>
      </c>
      <c r="I63" s="107">
        <v>1</v>
      </c>
      <c r="J63" s="107">
        <v>15</v>
      </c>
      <c r="K63" s="55">
        <f>'6B'!C64</f>
        <v>146</v>
      </c>
      <c r="L63" s="98">
        <f>'8B'!I123</f>
        <v>50</v>
      </c>
      <c r="M63" s="107">
        <v>10</v>
      </c>
      <c r="N63" s="107">
        <v>3</v>
      </c>
      <c r="O63" s="107">
        <v>3</v>
      </c>
      <c r="P63" s="107">
        <v>4</v>
      </c>
      <c r="Q63" s="107">
        <v>2</v>
      </c>
      <c r="R63" s="107">
        <v>28</v>
      </c>
    </row>
    <row r="64" spans="1:18" s="130" customFormat="1" ht="15" customHeight="1">
      <c r="A64" s="52">
        <v>58</v>
      </c>
      <c r="B64" s="67" t="s">
        <v>176</v>
      </c>
      <c r="C64" s="55">
        <f>'4B'!C64</f>
        <v>0</v>
      </c>
      <c r="D64" s="98">
        <f>'8B'!H125</f>
        <v>0</v>
      </c>
      <c r="E64" s="107"/>
      <c r="F64" s="107"/>
      <c r="G64" s="107"/>
      <c r="H64" s="107"/>
      <c r="I64" s="107"/>
      <c r="J64" s="107"/>
      <c r="K64" s="55">
        <f>'6B'!C65</f>
        <v>0</v>
      </c>
      <c r="L64" s="98">
        <f>'8B'!I125</f>
        <v>0</v>
      </c>
      <c r="M64" s="107"/>
      <c r="N64" s="107"/>
      <c r="O64" s="107"/>
      <c r="P64" s="107"/>
      <c r="Q64" s="107"/>
      <c r="R64" s="107"/>
    </row>
    <row r="65" spans="1:18" s="130" customFormat="1" ht="15" customHeight="1">
      <c r="A65" s="52">
        <v>59</v>
      </c>
      <c r="B65" s="67" t="s">
        <v>177</v>
      </c>
      <c r="C65" s="55">
        <f>'4B'!C65</f>
        <v>0</v>
      </c>
      <c r="D65" s="98">
        <f>'8B'!H127</f>
        <v>0</v>
      </c>
      <c r="E65" s="107"/>
      <c r="F65" s="107"/>
      <c r="G65" s="107"/>
      <c r="H65" s="107"/>
      <c r="I65" s="107"/>
      <c r="J65" s="107"/>
      <c r="K65" s="55">
        <f>'6B'!C66</f>
        <v>0</v>
      </c>
      <c r="L65" s="98">
        <f>'8B'!I127</f>
        <v>0</v>
      </c>
      <c r="M65" s="107"/>
      <c r="N65" s="107"/>
      <c r="O65" s="107"/>
      <c r="P65" s="107"/>
      <c r="Q65" s="107"/>
      <c r="R65" s="107"/>
    </row>
    <row r="66" spans="1:18" s="130" customFormat="1" ht="15" customHeight="1">
      <c r="A66" s="52">
        <v>60</v>
      </c>
      <c r="B66" s="67" t="s">
        <v>178</v>
      </c>
      <c r="C66" s="55">
        <f>'4B'!C66</f>
        <v>16</v>
      </c>
      <c r="D66" s="98">
        <f>'8B'!H129</f>
        <v>0</v>
      </c>
      <c r="E66" s="107"/>
      <c r="F66" s="107"/>
      <c r="G66" s="107"/>
      <c r="H66" s="107"/>
      <c r="I66" s="107"/>
      <c r="J66" s="107"/>
      <c r="K66" s="55">
        <f>'6B'!C67</f>
        <v>82</v>
      </c>
      <c r="L66" s="98">
        <f>'8B'!I129</f>
        <v>5</v>
      </c>
      <c r="M66" s="107">
        <v>1</v>
      </c>
      <c r="N66" s="107"/>
      <c r="O66" s="107"/>
      <c r="P66" s="107"/>
      <c r="Q66" s="107"/>
      <c r="R66" s="107">
        <v>4</v>
      </c>
    </row>
    <row r="67" spans="1:18" s="130" customFormat="1" ht="15" customHeight="1">
      <c r="A67" s="52">
        <v>61</v>
      </c>
      <c r="B67" s="67" t="s">
        <v>179</v>
      </c>
      <c r="C67" s="55">
        <f>'4B'!C67</f>
        <v>0</v>
      </c>
      <c r="D67" s="98">
        <f>'8B'!H131</f>
        <v>0</v>
      </c>
      <c r="E67" s="107"/>
      <c r="F67" s="107"/>
      <c r="G67" s="107"/>
      <c r="H67" s="107"/>
      <c r="I67" s="107"/>
      <c r="J67" s="107"/>
      <c r="K67" s="55">
        <f>'6B'!C68</f>
        <v>0</v>
      </c>
      <c r="L67" s="98">
        <f>'8B'!I131</f>
        <v>0</v>
      </c>
      <c r="M67" s="107"/>
      <c r="N67" s="107"/>
      <c r="O67" s="107"/>
      <c r="P67" s="107"/>
      <c r="Q67" s="107"/>
      <c r="R67" s="107"/>
    </row>
    <row r="68" spans="1:18" s="130" customFormat="1" ht="15" customHeight="1">
      <c r="A68" s="52">
        <v>62</v>
      </c>
      <c r="B68" s="67" t="s">
        <v>180</v>
      </c>
      <c r="C68" s="55">
        <f>'4B'!C68</f>
        <v>21</v>
      </c>
      <c r="D68" s="98">
        <f>'8B'!H133</f>
        <v>1</v>
      </c>
      <c r="E68" s="107">
        <v>1</v>
      </c>
      <c r="F68" s="107"/>
      <c r="G68" s="107"/>
      <c r="H68" s="107"/>
      <c r="I68" s="107"/>
      <c r="J68" s="107"/>
      <c r="K68" s="55">
        <f>'6B'!C69</f>
        <v>116</v>
      </c>
      <c r="L68" s="98">
        <f>'8B'!I133</f>
        <v>2</v>
      </c>
      <c r="M68" s="107">
        <v>2</v>
      </c>
      <c r="N68" s="107"/>
      <c r="O68" s="107"/>
      <c r="P68" s="107"/>
      <c r="Q68" s="107"/>
      <c r="R68" s="107"/>
    </row>
    <row r="69" spans="1:18" s="130" customFormat="1" ht="15" customHeight="1">
      <c r="A69" s="52">
        <v>63</v>
      </c>
      <c r="B69" s="67" t="s">
        <v>181</v>
      </c>
      <c r="C69" s="55">
        <f>'4B'!C69</f>
        <v>35</v>
      </c>
      <c r="D69" s="98">
        <f>'8B'!H135</f>
        <v>1</v>
      </c>
      <c r="E69" s="107"/>
      <c r="F69" s="107"/>
      <c r="G69" s="107">
        <v>1</v>
      </c>
      <c r="H69" s="107"/>
      <c r="I69" s="107"/>
      <c r="J69" s="107"/>
      <c r="K69" s="55">
        <f>'6B'!C70</f>
        <v>156</v>
      </c>
      <c r="L69" s="98">
        <f>'8B'!I135</f>
        <v>6</v>
      </c>
      <c r="M69" s="107">
        <v>1</v>
      </c>
      <c r="N69" s="107">
        <v>0</v>
      </c>
      <c r="O69" s="107">
        <v>0</v>
      </c>
      <c r="P69" s="107">
        <v>1</v>
      </c>
      <c r="Q69" s="107">
        <v>4</v>
      </c>
      <c r="R69" s="107">
        <v>0</v>
      </c>
    </row>
    <row r="70" spans="1:18" s="130" customFormat="1" ht="15" customHeight="1">
      <c r="A70" s="52">
        <v>64</v>
      </c>
      <c r="B70" s="67" t="s">
        <v>182</v>
      </c>
      <c r="C70" s="55">
        <f>'4B'!C70</f>
        <v>34</v>
      </c>
      <c r="D70" s="98">
        <f>'8B'!H137</f>
        <v>0</v>
      </c>
      <c r="E70" s="107"/>
      <c r="F70" s="107"/>
      <c r="G70" s="107"/>
      <c r="H70" s="107"/>
      <c r="I70" s="107"/>
      <c r="J70" s="107"/>
      <c r="K70" s="55">
        <f>'6B'!C71</f>
        <v>92</v>
      </c>
      <c r="L70" s="98">
        <f>'8B'!I137</f>
        <v>0</v>
      </c>
      <c r="M70" s="107"/>
      <c r="N70" s="107"/>
      <c r="O70" s="107"/>
      <c r="P70" s="107"/>
      <c r="Q70" s="107"/>
      <c r="R70" s="107"/>
    </row>
    <row r="71" spans="1:18" s="130" customFormat="1" ht="15" customHeight="1">
      <c r="A71" s="52">
        <v>65</v>
      </c>
      <c r="B71" s="67" t="s">
        <v>183</v>
      </c>
      <c r="C71" s="55">
        <f>'4B'!C71</f>
        <v>10</v>
      </c>
      <c r="D71" s="98">
        <f>'8B'!H139</f>
        <v>0</v>
      </c>
      <c r="E71" s="107"/>
      <c r="F71" s="107"/>
      <c r="G71" s="107"/>
      <c r="H71" s="107"/>
      <c r="I71" s="107"/>
      <c r="J71" s="107"/>
      <c r="K71" s="55">
        <f>'6B'!C72</f>
        <v>34</v>
      </c>
      <c r="L71" s="98">
        <f>'8B'!I139</f>
        <v>0</v>
      </c>
      <c r="M71" s="107"/>
      <c r="N71" s="107"/>
      <c r="O71" s="107"/>
      <c r="P71" s="107"/>
      <c r="Q71" s="107"/>
      <c r="R71" s="107"/>
    </row>
    <row r="72" spans="1:18" s="130" customFormat="1" ht="15" customHeight="1">
      <c r="A72" s="52">
        <v>66</v>
      </c>
      <c r="B72" s="67" t="s">
        <v>184</v>
      </c>
      <c r="C72" s="55">
        <f>'4B'!C72</f>
        <v>0</v>
      </c>
      <c r="D72" s="98">
        <f>'8B'!H141</f>
        <v>0</v>
      </c>
      <c r="E72" s="107"/>
      <c r="F72" s="107"/>
      <c r="G72" s="107"/>
      <c r="H72" s="107"/>
      <c r="I72" s="107"/>
      <c r="J72" s="107"/>
      <c r="K72" s="55">
        <f>'6B'!C73</f>
        <v>161</v>
      </c>
      <c r="L72" s="98">
        <f>'8B'!I141</f>
        <v>23</v>
      </c>
      <c r="M72" s="107">
        <v>17</v>
      </c>
      <c r="N72" s="107">
        <v>1</v>
      </c>
      <c r="O72" s="107"/>
      <c r="P72" s="107"/>
      <c r="Q72" s="107">
        <v>5</v>
      </c>
      <c r="R72" s="107"/>
    </row>
    <row r="73" spans="1:18" s="130" customFormat="1" ht="15" customHeight="1">
      <c r="A73" s="52">
        <v>67</v>
      </c>
      <c r="B73" s="67" t="s">
        <v>185</v>
      </c>
      <c r="C73" s="55">
        <f>'4B'!C73</f>
        <v>5</v>
      </c>
      <c r="D73" s="98">
        <f>'8B'!H143</f>
        <v>1</v>
      </c>
      <c r="E73" s="107">
        <v>1</v>
      </c>
      <c r="F73" s="107"/>
      <c r="G73" s="107"/>
      <c r="H73" s="107"/>
      <c r="I73" s="107"/>
      <c r="J73" s="107"/>
      <c r="K73" s="55">
        <f>'6B'!C74</f>
        <v>73</v>
      </c>
      <c r="L73" s="98">
        <f>'8B'!I143</f>
        <v>0</v>
      </c>
      <c r="M73" s="107"/>
      <c r="N73" s="107"/>
      <c r="O73" s="107"/>
      <c r="P73" s="107"/>
      <c r="Q73" s="107"/>
      <c r="R73" s="107"/>
    </row>
    <row r="74" spans="1:18" s="130" customFormat="1" ht="15" customHeight="1">
      <c r="A74" s="52">
        <v>68</v>
      </c>
      <c r="B74" s="67" t="s">
        <v>186</v>
      </c>
      <c r="C74" s="55">
        <f>'4B'!C74</f>
        <v>36</v>
      </c>
      <c r="D74" s="98">
        <f>'8B'!H145</f>
        <v>9</v>
      </c>
      <c r="E74" s="107">
        <v>0</v>
      </c>
      <c r="F74" s="107">
        <v>0</v>
      </c>
      <c r="G74" s="107">
        <v>0</v>
      </c>
      <c r="H74" s="107">
        <v>2</v>
      </c>
      <c r="I74" s="107">
        <v>3</v>
      </c>
      <c r="J74" s="107">
        <v>4</v>
      </c>
      <c r="K74" s="55">
        <f>'6B'!C75</f>
        <v>156</v>
      </c>
      <c r="L74" s="98">
        <f>'8B'!I145</f>
        <v>26</v>
      </c>
      <c r="M74" s="107">
        <v>1</v>
      </c>
      <c r="N74" s="107">
        <v>0</v>
      </c>
      <c r="O74" s="107">
        <v>0</v>
      </c>
      <c r="P74" s="107">
        <v>5</v>
      </c>
      <c r="Q74" s="107">
        <v>0</v>
      </c>
      <c r="R74" s="107">
        <v>20</v>
      </c>
    </row>
    <row r="75" spans="1:18" s="130" customFormat="1" ht="15" customHeight="1">
      <c r="A75" s="52">
        <v>69</v>
      </c>
      <c r="B75" s="67" t="s">
        <v>187</v>
      </c>
      <c r="C75" s="55">
        <f>'4B'!C75</f>
        <v>0</v>
      </c>
      <c r="D75" s="98">
        <f>'8B'!H147</f>
        <v>0</v>
      </c>
      <c r="E75" s="107"/>
      <c r="F75" s="107"/>
      <c r="G75" s="107"/>
      <c r="H75" s="107"/>
      <c r="I75" s="107"/>
      <c r="J75" s="107"/>
      <c r="K75" s="55">
        <f>'6B'!C76</f>
        <v>0</v>
      </c>
      <c r="L75" s="98">
        <f>'8B'!I147</f>
        <v>0</v>
      </c>
      <c r="M75" s="107"/>
      <c r="N75" s="107"/>
      <c r="O75" s="107"/>
      <c r="P75" s="107"/>
      <c r="Q75" s="107"/>
      <c r="R75" s="107"/>
    </row>
    <row r="76" spans="1:18" s="130" customFormat="1" ht="15" customHeight="1">
      <c r="A76" s="52">
        <v>70</v>
      </c>
      <c r="B76" s="67" t="s">
        <v>188</v>
      </c>
      <c r="C76" s="55">
        <f>'4B'!C76</f>
        <v>6</v>
      </c>
      <c r="D76" s="98">
        <f>'8B'!H149</f>
        <v>4</v>
      </c>
      <c r="E76" s="107">
        <v>1</v>
      </c>
      <c r="F76" s="107"/>
      <c r="G76" s="107"/>
      <c r="H76" s="107">
        <v>3</v>
      </c>
      <c r="I76" s="107"/>
      <c r="J76" s="107"/>
      <c r="K76" s="55">
        <f>'6B'!C77</f>
        <v>67</v>
      </c>
      <c r="L76" s="98">
        <f>'8B'!I149</f>
        <v>31</v>
      </c>
      <c r="M76" s="107">
        <v>13</v>
      </c>
      <c r="N76" s="107">
        <v>3</v>
      </c>
      <c r="O76" s="107">
        <v>6</v>
      </c>
      <c r="P76" s="107">
        <v>7</v>
      </c>
      <c r="Q76" s="107">
        <v>1</v>
      </c>
      <c r="R76" s="107">
        <v>1</v>
      </c>
    </row>
    <row r="77" spans="1:18" s="130" customFormat="1" ht="15" customHeight="1">
      <c r="A77" s="52">
        <v>71</v>
      </c>
      <c r="B77" s="67" t="s">
        <v>189</v>
      </c>
      <c r="C77" s="55">
        <f>'4B'!C77</f>
        <v>0</v>
      </c>
      <c r="D77" s="98">
        <f>'8B'!H151</f>
        <v>0</v>
      </c>
      <c r="E77" s="107"/>
      <c r="F77" s="107"/>
      <c r="G77" s="107"/>
      <c r="H77" s="107"/>
      <c r="I77" s="107"/>
      <c r="J77" s="107"/>
      <c r="K77" s="55">
        <f>'6B'!C78</f>
        <v>111</v>
      </c>
      <c r="L77" s="98">
        <f>'8B'!I151</f>
        <v>26</v>
      </c>
      <c r="M77" s="107">
        <v>7</v>
      </c>
      <c r="N77" s="107">
        <v>5</v>
      </c>
      <c r="O77" s="107">
        <v>0</v>
      </c>
      <c r="P77" s="107">
        <v>13</v>
      </c>
      <c r="Q77" s="107">
        <v>0</v>
      </c>
      <c r="R77" s="107">
        <v>1</v>
      </c>
    </row>
    <row r="78" spans="1:18" s="130" customFormat="1" ht="15" customHeight="1">
      <c r="A78" s="52">
        <v>72</v>
      </c>
      <c r="B78" s="69" t="s">
        <v>190</v>
      </c>
      <c r="C78" s="55">
        <f>'4B'!C78</f>
        <v>12</v>
      </c>
      <c r="D78" s="98">
        <f>'8B'!H153</f>
        <v>0</v>
      </c>
      <c r="E78" s="107"/>
      <c r="F78" s="107"/>
      <c r="G78" s="107"/>
      <c r="H78" s="107"/>
      <c r="I78" s="107"/>
      <c r="J78" s="107"/>
      <c r="K78" s="55">
        <f>'6B'!C79</f>
        <v>69</v>
      </c>
      <c r="L78" s="98">
        <f>'8B'!I153</f>
        <v>11</v>
      </c>
      <c r="M78" s="107">
        <v>1</v>
      </c>
      <c r="N78" s="107">
        <v>0</v>
      </c>
      <c r="O78" s="107">
        <v>0</v>
      </c>
      <c r="P78" s="107">
        <v>7</v>
      </c>
      <c r="Q78" s="107">
        <v>1</v>
      </c>
      <c r="R78" s="107">
        <v>2</v>
      </c>
    </row>
    <row r="79" spans="1:18" ht="15" customHeight="1">
      <c r="A79" s="131" t="s">
        <v>11</v>
      </c>
      <c r="B79" s="17" t="s">
        <v>85</v>
      </c>
      <c r="C79" s="36">
        <f>'4B'!C79</f>
        <v>292</v>
      </c>
      <c r="D79" s="59">
        <f>E79+F79+G79+H79+I79+J79</f>
        <v>19</v>
      </c>
      <c r="E79" s="59">
        <f>SUM(E80:E102)</f>
        <v>3</v>
      </c>
      <c r="F79" s="59">
        <f t="shared" ref="F79:R79" si="1">SUM(F80:F102)</f>
        <v>3</v>
      </c>
      <c r="G79" s="59">
        <f t="shared" si="1"/>
        <v>0</v>
      </c>
      <c r="H79" s="59">
        <f t="shared" si="1"/>
        <v>5</v>
      </c>
      <c r="I79" s="59">
        <f t="shared" si="1"/>
        <v>0</v>
      </c>
      <c r="J79" s="59">
        <f t="shared" si="1"/>
        <v>8</v>
      </c>
      <c r="K79" s="36">
        <f>'6B'!C80</f>
        <v>376</v>
      </c>
      <c r="L79" s="59">
        <f t="shared" si="1"/>
        <v>32</v>
      </c>
      <c r="M79" s="59">
        <f t="shared" si="1"/>
        <v>4</v>
      </c>
      <c r="N79" s="59">
        <f t="shared" si="1"/>
        <v>0</v>
      </c>
      <c r="O79" s="59">
        <f t="shared" si="1"/>
        <v>1</v>
      </c>
      <c r="P79" s="59">
        <f t="shared" si="1"/>
        <v>20</v>
      </c>
      <c r="Q79" s="59">
        <f t="shared" si="1"/>
        <v>2</v>
      </c>
      <c r="R79" s="59">
        <f t="shared" si="1"/>
        <v>5</v>
      </c>
    </row>
    <row r="80" spans="1:18" s="130" customFormat="1" ht="15" customHeight="1">
      <c r="A80" s="52">
        <v>73</v>
      </c>
      <c r="B80" s="69" t="s">
        <v>191</v>
      </c>
      <c r="C80" s="55">
        <f>'4B'!C80</f>
        <v>0</v>
      </c>
      <c r="D80" s="98">
        <f>'8B'!H157</f>
        <v>0</v>
      </c>
      <c r="E80" s="107"/>
      <c r="F80" s="107"/>
      <c r="G80" s="107"/>
      <c r="H80" s="107"/>
      <c r="I80" s="107"/>
      <c r="J80" s="107"/>
      <c r="K80" s="55">
        <f>'6B'!C81</f>
        <v>0</v>
      </c>
      <c r="L80" s="98">
        <f>'8B'!I157</f>
        <v>0</v>
      </c>
      <c r="M80" s="107"/>
      <c r="N80" s="107"/>
      <c r="O80" s="107"/>
      <c r="P80" s="107"/>
      <c r="Q80" s="107"/>
      <c r="R80" s="107"/>
    </row>
    <row r="81" spans="1:18" s="130" customFormat="1" ht="15" customHeight="1">
      <c r="A81" s="52">
        <v>74</v>
      </c>
      <c r="B81" s="69" t="s">
        <v>192</v>
      </c>
      <c r="C81" s="55">
        <f>'4B'!C81</f>
        <v>0</v>
      </c>
      <c r="D81" s="98">
        <f>'8B'!H159</f>
        <v>0</v>
      </c>
      <c r="E81" s="107"/>
      <c r="F81" s="107"/>
      <c r="G81" s="107"/>
      <c r="H81" s="107"/>
      <c r="I81" s="107"/>
      <c r="J81" s="107"/>
      <c r="K81" s="55">
        <f>'6B'!C82</f>
        <v>16</v>
      </c>
      <c r="L81" s="98">
        <f>'8B'!I159</f>
        <v>4</v>
      </c>
      <c r="M81" s="107"/>
      <c r="N81" s="107"/>
      <c r="O81" s="107">
        <v>1</v>
      </c>
      <c r="P81" s="107">
        <v>3</v>
      </c>
      <c r="Q81" s="107"/>
      <c r="R81" s="107"/>
    </row>
    <row r="82" spans="1:18" s="130" customFormat="1" ht="15" customHeight="1">
      <c r="A82" s="52">
        <v>75</v>
      </c>
      <c r="B82" s="69" t="s">
        <v>193</v>
      </c>
      <c r="C82" s="55">
        <f>'4B'!C82</f>
        <v>24</v>
      </c>
      <c r="D82" s="98">
        <f>'8B'!H161</f>
        <v>1</v>
      </c>
      <c r="E82" s="107">
        <v>1</v>
      </c>
      <c r="F82" s="107"/>
      <c r="G82" s="107"/>
      <c r="H82" s="107"/>
      <c r="I82" s="107"/>
      <c r="J82" s="107"/>
      <c r="K82" s="55">
        <f>'6B'!C83</f>
        <v>23</v>
      </c>
      <c r="L82" s="98">
        <f>'8B'!I161</f>
        <v>1</v>
      </c>
      <c r="M82" s="107">
        <v>1</v>
      </c>
      <c r="N82" s="107"/>
      <c r="O82" s="107"/>
      <c r="P82" s="107"/>
      <c r="Q82" s="107"/>
      <c r="R82" s="107"/>
    </row>
    <row r="83" spans="1:18" s="130" customFormat="1" ht="15" customHeight="1">
      <c r="A83" s="52">
        <v>76</v>
      </c>
      <c r="B83" s="69" t="s">
        <v>194</v>
      </c>
      <c r="C83" s="55">
        <f>'4B'!C83</f>
        <v>0</v>
      </c>
      <c r="D83" s="98">
        <f>'8B'!H163</f>
        <v>0</v>
      </c>
      <c r="E83" s="107"/>
      <c r="F83" s="107"/>
      <c r="G83" s="107"/>
      <c r="H83" s="107"/>
      <c r="I83" s="107"/>
      <c r="J83" s="107"/>
      <c r="K83" s="55">
        <f>'6B'!C84</f>
        <v>0</v>
      </c>
      <c r="L83" s="98">
        <f>'8B'!I163</f>
        <v>0</v>
      </c>
      <c r="M83" s="107"/>
      <c r="N83" s="107"/>
      <c r="O83" s="107"/>
      <c r="P83" s="107"/>
      <c r="Q83" s="107"/>
      <c r="R83" s="107"/>
    </row>
    <row r="84" spans="1:18" s="130" customFormat="1" ht="15" customHeight="1">
      <c r="A84" s="52">
        <v>77</v>
      </c>
      <c r="B84" s="69" t="s">
        <v>195</v>
      </c>
      <c r="C84" s="55">
        <f>'4B'!C84</f>
        <v>35</v>
      </c>
      <c r="D84" s="98">
        <f>'8B'!H165</f>
        <v>7</v>
      </c>
      <c r="E84" s="107">
        <v>2</v>
      </c>
      <c r="F84" s="107">
        <v>0</v>
      </c>
      <c r="G84" s="107">
        <v>0</v>
      </c>
      <c r="H84" s="107">
        <v>5</v>
      </c>
      <c r="I84" s="107">
        <v>0</v>
      </c>
      <c r="J84" s="107">
        <v>0</v>
      </c>
      <c r="K84" s="55">
        <f>'6B'!C85</f>
        <v>64</v>
      </c>
      <c r="L84" s="98">
        <f>'8B'!I165</f>
        <v>20</v>
      </c>
      <c r="M84" s="107">
        <v>2</v>
      </c>
      <c r="N84" s="107">
        <v>0</v>
      </c>
      <c r="O84" s="107">
        <v>0</v>
      </c>
      <c r="P84" s="107">
        <v>15</v>
      </c>
      <c r="Q84" s="107">
        <v>2</v>
      </c>
      <c r="R84" s="107">
        <v>1</v>
      </c>
    </row>
    <row r="85" spans="1:18" s="130" customFormat="1" ht="15" customHeight="1">
      <c r="A85" s="52">
        <v>78</v>
      </c>
      <c r="B85" s="69" t="s">
        <v>196</v>
      </c>
      <c r="C85" s="55">
        <f>'4B'!C85</f>
        <v>0</v>
      </c>
      <c r="D85" s="98">
        <f>'8B'!H167</f>
        <v>0</v>
      </c>
      <c r="E85" s="107"/>
      <c r="F85" s="107"/>
      <c r="G85" s="107"/>
      <c r="H85" s="107"/>
      <c r="I85" s="107"/>
      <c r="J85" s="107"/>
      <c r="K85" s="55">
        <f>'6B'!C86</f>
        <v>0</v>
      </c>
      <c r="L85" s="98">
        <f>'8B'!I167</f>
        <v>0</v>
      </c>
      <c r="M85" s="107"/>
      <c r="N85" s="107"/>
      <c r="O85" s="107"/>
      <c r="P85" s="107"/>
      <c r="Q85" s="107"/>
      <c r="R85" s="107"/>
    </row>
    <row r="86" spans="1:18" s="130" customFormat="1" ht="15" customHeight="1">
      <c r="A86" s="52">
        <v>79</v>
      </c>
      <c r="B86" s="69" t="s">
        <v>197</v>
      </c>
      <c r="C86" s="55">
        <f>'4B'!C86</f>
        <v>0</v>
      </c>
      <c r="D86" s="98">
        <f>'8B'!H169</f>
        <v>0</v>
      </c>
      <c r="E86" s="107"/>
      <c r="F86" s="107"/>
      <c r="G86" s="107"/>
      <c r="H86" s="107"/>
      <c r="I86" s="107"/>
      <c r="J86" s="107"/>
      <c r="K86" s="55">
        <f>'6B'!C87</f>
        <v>0</v>
      </c>
      <c r="L86" s="98">
        <f>'8B'!I169</f>
        <v>0</v>
      </c>
      <c r="M86" s="107"/>
      <c r="N86" s="107"/>
      <c r="O86" s="107"/>
      <c r="P86" s="107"/>
      <c r="Q86" s="107"/>
      <c r="R86" s="107"/>
    </row>
    <row r="87" spans="1:18" s="130" customFormat="1" ht="15" customHeight="1">
      <c r="A87" s="52">
        <v>80</v>
      </c>
      <c r="B87" s="69" t="s">
        <v>198</v>
      </c>
      <c r="C87" s="55">
        <f>'4B'!C87</f>
        <v>0</v>
      </c>
      <c r="D87" s="98">
        <f>'8B'!H171</f>
        <v>0</v>
      </c>
      <c r="E87" s="107"/>
      <c r="F87" s="107"/>
      <c r="G87" s="107"/>
      <c r="H87" s="107"/>
      <c r="I87" s="107"/>
      <c r="J87" s="107"/>
      <c r="K87" s="55">
        <f>'6B'!C88</f>
        <v>0</v>
      </c>
      <c r="L87" s="98">
        <f>'8B'!I171</f>
        <v>0</v>
      </c>
      <c r="M87" s="107"/>
      <c r="N87" s="107"/>
      <c r="O87" s="107"/>
      <c r="P87" s="107"/>
      <c r="Q87" s="107"/>
      <c r="R87" s="107"/>
    </row>
    <row r="88" spans="1:18" s="130" customFormat="1" ht="15" customHeight="1">
      <c r="A88" s="52">
        <v>81</v>
      </c>
      <c r="B88" s="69" t="s">
        <v>199</v>
      </c>
      <c r="C88" s="55">
        <f>'4B'!C88</f>
        <v>7</v>
      </c>
      <c r="D88" s="98">
        <f>'8B'!H173</f>
        <v>0</v>
      </c>
      <c r="E88" s="107"/>
      <c r="F88" s="107"/>
      <c r="G88" s="107"/>
      <c r="H88" s="107"/>
      <c r="I88" s="107"/>
      <c r="J88" s="107"/>
      <c r="K88" s="55">
        <f>'6B'!C89</f>
        <v>8</v>
      </c>
      <c r="L88" s="98">
        <f>'8B'!I173</f>
        <v>3</v>
      </c>
      <c r="M88" s="107"/>
      <c r="N88" s="107"/>
      <c r="O88" s="107"/>
      <c r="P88" s="107"/>
      <c r="Q88" s="107"/>
      <c r="R88" s="107">
        <v>3</v>
      </c>
    </row>
    <row r="89" spans="1:18" s="130" customFormat="1" ht="15" customHeight="1">
      <c r="A89" s="52">
        <v>82</v>
      </c>
      <c r="B89" s="69" t="s">
        <v>200</v>
      </c>
      <c r="C89" s="55">
        <f>'4B'!C89</f>
        <v>28</v>
      </c>
      <c r="D89" s="98">
        <f>'8B'!H175</f>
        <v>3</v>
      </c>
      <c r="E89" s="107">
        <v>0</v>
      </c>
      <c r="F89" s="107">
        <v>3</v>
      </c>
      <c r="G89" s="107">
        <v>0</v>
      </c>
      <c r="H89" s="107">
        <v>0</v>
      </c>
      <c r="I89" s="107">
        <v>0</v>
      </c>
      <c r="J89" s="107">
        <v>0</v>
      </c>
      <c r="K89" s="55">
        <f>'6B'!C90</f>
        <v>11</v>
      </c>
      <c r="L89" s="98">
        <f>'8B'!I175</f>
        <v>0</v>
      </c>
      <c r="M89" s="107"/>
      <c r="N89" s="107"/>
      <c r="O89" s="107"/>
      <c r="P89" s="107"/>
      <c r="Q89" s="107"/>
      <c r="R89" s="107"/>
    </row>
    <row r="90" spans="1:18" s="130" customFormat="1" ht="15" customHeight="1">
      <c r="A90" s="52">
        <v>83</v>
      </c>
      <c r="B90" s="69" t="s">
        <v>201</v>
      </c>
      <c r="C90" s="55">
        <f>'4B'!C90</f>
        <v>2</v>
      </c>
      <c r="D90" s="98">
        <f>'8B'!H177</f>
        <v>0</v>
      </c>
      <c r="E90" s="107"/>
      <c r="F90" s="107"/>
      <c r="G90" s="107"/>
      <c r="H90" s="107"/>
      <c r="I90" s="107"/>
      <c r="J90" s="107"/>
      <c r="K90" s="55">
        <f>'6B'!C91</f>
        <v>26</v>
      </c>
      <c r="L90" s="98">
        <f>'8B'!I177</f>
        <v>0</v>
      </c>
      <c r="M90" s="107"/>
      <c r="N90" s="107"/>
      <c r="O90" s="107"/>
      <c r="P90" s="107"/>
      <c r="Q90" s="107"/>
      <c r="R90" s="107"/>
    </row>
    <row r="91" spans="1:18" s="130" customFormat="1" ht="15" customHeight="1">
      <c r="A91" s="52">
        <v>84</v>
      </c>
      <c r="B91" s="69" t="s">
        <v>202</v>
      </c>
      <c r="C91" s="55">
        <f>'4B'!C91</f>
        <v>26</v>
      </c>
      <c r="D91" s="98">
        <f>'8B'!H179</f>
        <v>0</v>
      </c>
      <c r="E91" s="107"/>
      <c r="F91" s="107"/>
      <c r="G91" s="107"/>
      <c r="H91" s="107"/>
      <c r="I91" s="107"/>
      <c r="J91" s="107"/>
      <c r="K91" s="55">
        <f>'6B'!C92</f>
        <v>31</v>
      </c>
      <c r="L91" s="98">
        <f>'8B'!I179</f>
        <v>0</v>
      </c>
      <c r="M91" s="107"/>
      <c r="N91" s="107"/>
      <c r="O91" s="107"/>
      <c r="P91" s="107"/>
      <c r="Q91" s="107"/>
      <c r="R91" s="107"/>
    </row>
    <row r="92" spans="1:18" s="130" customFormat="1" ht="15" customHeight="1">
      <c r="A92" s="52">
        <v>85</v>
      </c>
      <c r="B92" s="69" t="s">
        <v>203</v>
      </c>
      <c r="C92" s="55">
        <f>'4B'!C92</f>
        <v>9</v>
      </c>
      <c r="D92" s="98">
        <f>'8B'!H181</f>
        <v>0</v>
      </c>
      <c r="E92" s="107"/>
      <c r="F92" s="107"/>
      <c r="G92" s="107"/>
      <c r="H92" s="107"/>
      <c r="I92" s="107"/>
      <c r="J92" s="107"/>
      <c r="K92" s="55">
        <f>'6B'!C93</f>
        <v>17</v>
      </c>
      <c r="L92" s="98">
        <f>'8B'!I181</f>
        <v>2</v>
      </c>
      <c r="M92" s="107"/>
      <c r="N92" s="107"/>
      <c r="O92" s="107"/>
      <c r="P92" s="107">
        <v>2</v>
      </c>
      <c r="Q92" s="107"/>
      <c r="R92" s="107"/>
    </row>
    <row r="93" spans="1:18" s="130" customFormat="1" ht="15" customHeight="1">
      <c r="A93" s="52">
        <v>86</v>
      </c>
      <c r="B93" s="69" t="s">
        <v>204</v>
      </c>
      <c r="C93" s="55">
        <f>'4B'!C93</f>
        <v>0</v>
      </c>
      <c r="D93" s="98">
        <f>'8B'!H183</f>
        <v>0</v>
      </c>
      <c r="E93" s="107"/>
      <c r="F93" s="107"/>
      <c r="G93" s="107"/>
      <c r="H93" s="107"/>
      <c r="I93" s="107"/>
      <c r="J93" s="107"/>
      <c r="K93" s="55">
        <f>'6B'!C94</f>
        <v>0</v>
      </c>
      <c r="L93" s="98">
        <f>'8B'!I183</f>
        <v>0</v>
      </c>
      <c r="M93" s="107"/>
      <c r="N93" s="107"/>
      <c r="O93" s="107"/>
      <c r="P93" s="107"/>
      <c r="Q93" s="107"/>
      <c r="R93" s="107"/>
    </row>
    <row r="94" spans="1:18" s="130" customFormat="1" ht="15" customHeight="1">
      <c r="A94" s="52">
        <v>87</v>
      </c>
      <c r="B94" s="69" t="s">
        <v>205</v>
      </c>
      <c r="C94" s="55">
        <f>'4B'!C94</f>
        <v>0</v>
      </c>
      <c r="D94" s="98">
        <f>'8B'!H185</f>
        <v>0</v>
      </c>
      <c r="E94" s="107"/>
      <c r="F94" s="107"/>
      <c r="G94" s="107"/>
      <c r="H94" s="107"/>
      <c r="I94" s="107"/>
      <c r="J94" s="107"/>
      <c r="K94" s="55">
        <f>'6B'!C95</f>
        <v>0</v>
      </c>
      <c r="L94" s="98">
        <f>'8B'!I185</f>
        <v>0</v>
      </c>
      <c r="M94" s="107"/>
      <c r="N94" s="107"/>
      <c r="O94" s="107"/>
      <c r="P94" s="107"/>
      <c r="Q94" s="107"/>
      <c r="R94" s="107"/>
    </row>
    <row r="95" spans="1:18" s="130" customFormat="1" ht="15" customHeight="1">
      <c r="A95" s="52">
        <v>88</v>
      </c>
      <c r="B95" s="69" t="s">
        <v>206</v>
      </c>
      <c r="C95" s="55">
        <f>'4B'!C95</f>
        <v>0</v>
      </c>
      <c r="D95" s="98">
        <f>'8B'!H187</f>
        <v>0</v>
      </c>
      <c r="E95" s="107"/>
      <c r="F95" s="107"/>
      <c r="G95" s="107"/>
      <c r="H95" s="107"/>
      <c r="I95" s="107"/>
      <c r="J95" s="107"/>
      <c r="K95" s="55">
        <f>'6B'!C96</f>
        <v>0</v>
      </c>
      <c r="L95" s="98">
        <f>'8B'!I187</f>
        <v>0</v>
      </c>
      <c r="M95" s="107"/>
      <c r="N95" s="107"/>
      <c r="O95" s="107"/>
      <c r="P95" s="107"/>
      <c r="Q95" s="107"/>
      <c r="R95" s="107"/>
    </row>
    <row r="96" spans="1:18" s="130" customFormat="1" ht="15" customHeight="1">
      <c r="A96" s="52">
        <v>89</v>
      </c>
      <c r="B96" s="69" t="s">
        <v>207</v>
      </c>
      <c r="C96" s="55">
        <f>'4B'!C96</f>
        <v>4</v>
      </c>
      <c r="D96" s="98">
        <f>'8B'!H189</f>
        <v>0</v>
      </c>
      <c r="E96" s="107"/>
      <c r="F96" s="107"/>
      <c r="G96" s="107"/>
      <c r="H96" s="107"/>
      <c r="I96" s="107"/>
      <c r="J96" s="107"/>
      <c r="K96" s="55">
        <f>'6B'!C97</f>
        <v>15</v>
      </c>
      <c r="L96" s="98">
        <f>'8B'!I189</f>
        <v>0</v>
      </c>
      <c r="M96" s="107"/>
      <c r="N96" s="107"/>
      <c r="O96" s="107"/>
      <c r="P96" s="107"/>
      <c r="Q96" s="107"/>
      <c r="R96" s="107"/>
    </row>
    <row r="97" spans="1:18" s="130" customFormat="1" ht="15" customHeight="1">
      <c r="A97" s="52">
        <v>90</v>
      </c>
      <c r="B97" s="69" t="s">
        <v>208</v>
      </c>
      <c r="C97" s="55">
        <f>'4B'!C97</f>
        <v>50</v>
      </c>
      <c r="D97" s="98">
        <f>'8B'!H191</f>
        <v>0</v>
      </c>
      <c r="E97" s="107"/>
      <c r="F97" s="107"/>
      <c r="G97" s="107"/>
      <c r="H97" s="107"/>
      <c r="I97" s="107"/>
      <c r="J97" s="107"/>
      <c r="K97" s="55">
        <f>'6B'!C98</f>
        <v>21</v>
      </c>
      <c r="L97" s="98">
        <f>'8B'!I191</f>
        <v>0</v>
      </c>
      <c r="M97" s="107"/>
      <c r="N97" s="107"/>
      <c r="O97" s="107"/>
      <c r="P97" s="107"/>
      <c r="Q97" s="107"/>
      <c r="R97" s="107"/>
    </row>
    <row r="98" spans="1:18" s="130" customFormat="1" ht="15" customHeight="1">
      <c r="A98" s="52">
        <v>91</v>
      </c>
      <c r="B98" s="69" t="s">
        <v>209</v>
      </c>
      <c r="C98" s="55">
        <f>'4B'!C98</f>
        <v>20</v>
      </c>
      <c r="D98" s="98">
        <f>'8B'!H193</f>
        <v>0</v>
      </c>
      <c r="E98" s="107"/>
      <c r="F98" s="107"/>
      <c r="G98" s="107"/>
      <c r="H98" s="107"/>
      <c r="I98" s="107"/>
      <c r="J98" s="107"/>
      <c r="K98" s="55">
        <f>'6B'!C99</f>
        <v>20</v>
      </c>
      <c r="L98" s="98">
        <f>'8B'!I193</f>
        <v>0</v>
      </c>
      <c r="M98" s="107"/>
      <c r="N98" s="107"/>
      <c r="O98" s="107"/>
      <c r="P98" s="107"/>
      <c r="Q98" s="107"/>
      <c r="R98" s="107"/>
    </row>
    <row r="99" spans="1:18" s="130" customFormat="1" ht="15" customHeight="1">
      <c r="A99" s="52">
        <v>92</v>
      </c>
      <c r="B99" s="69" t="s">
        <v>210</v>
      </c>
      <c r="C99" s="55">
        <f>'4B'!C99</f>
        <v>13</v>
      </c>
      <c r="D99" s="98">
        <f>'8B'!H195</f>
        <v>4</v>
      </c>
      <c r="E99" s="107"/>
      <c r="F99" s="107"/>
      <c r="G99" s="107"/>
      <c r="H99" s="107"/>
      <c r="I99" s="107"/>
      <c r="J99" s="107">
        <v>4</v>
      </c>
      <c r="K99" s="55">
        <f>'6B'!C100</f>
        <v>68</v>
      </c>
      <c r="L99" s="98">
        <f>'8B'!I195</f>
        <v>0</v>
      </c>
      <c r="M99" s="107"/>
      <c r="N99" s="107"/>
      <c r="O99" s="107"/>
      <c r="P99" s="107"/>
      <c r="Q99" s="107"/>
      <c r="R99" s="107"/>
    </row>
    <row r="100" spans="1:18" s="130" customFormat="1" ht="15" customHeight="1">
      <c r="A100" s="52">
        <v>93</v>
      </c>
      <c r="B100" s="67" t="s">
        <v>211</v>
      </c>
      <c r="C100" s="55">
        <f>'4B'!C100</f>
        <v>17</v>
      </c>
      <c r="D100" s="98">
        <f>'8B'!H197</f>
        <v>0</v>
      </c>
      <c r="E100" s="107"/>
      <c r="F100" s="107"/>
      <c r="G100" s="107"/>
      <c r="H100" s="107"/>
      <c r="I100" s="107"/>
      <c r="J100" s="107"/>
      <c r="K100" s="55">
        <f>'6B'!C101</f>
        <v>15</v>
      </c>
      <c r="L100" s="98">
        <f>'8B'!I197</f>
        <v>0</v>
      </c>
      <c r="M100" s="107"/>
      <c r="N100" s="107"/>
      <c r="O100" s="107"/>
      <c r="P100" s="107"/>
      <c r="Q100" s="107"/>
      <c r="R100" s="107"/>
    </row>
    <row r="101" spans="1:18" s="130" customFormat="1" ht="15" customHeight="1">
      <c r="A101" s="52">
        <v>94</v>
      </c>
      <c r="B101" s="67" t="s">
        <v>212</v>
      </c>
      <c r="C101" s="55">
        <f>'4B'!C101</f>
        <v>49</v>
      </c>
      <c r="D101" s="98">
        <f>'8B'!H199</f>
        <v>4</v>
      </c>
      <c r="E101" s="107"/>
      <c r="F101" s="107"/>
      <c r="G101" s="107"/>
      <c r="H101" s="107"/>
      <c r="I101" s="107"/>
      <c r="J101" s="107">
        <v>4</v>
      </c>
      <c r="K101" s="55">
        <f>'6B'!C102</f>
        <v>33</v>
      </c>
      <c r="L101" s="98">
        <f>'8B'!I199</f>
        <v>0</v>
      </c>
      <c r="M101" s="107"/>
      <c r="N101" s="107"/>
      <c r="O101" s="107"/>
      <c r="P101" s="107"/>
      <c r="Q101" s="107"/>
      <c r="R101" s="107"/>
    </row>
    <row r="102" spans="1:18" s="130" customFormat="1" ht="15" customHeight="1">
      <c r="A102" s="52">
        <v>95</v>
      </c>
      <c r="B102" s="67" t="s">
        <v>213</v>
      </c>
      <c r="C102" s="55">
        <f>'4B'!C102</f>
        <v>8</v>
      </c>
      <c r="D102" s="98">
        <f>'8B'!H201</f>
        <v>0</v>
      </c>
      <c r="E102" s="107"/>
      <c r="F102" s="107"/>
      <c r="G102" s="107"/>
      <c r="H102" s="107"/>
      <c r="I102" s="107"/>
      <c r="J102" s="107"/>
      <c r="K102" s="55">
        <f>'6B'!C103</f>
        <v>8</v>
      </c>
      <c r="L102" s="98">
        <f>'8B'!I201</f>
        <v>2</v>
      </c>
      <c r="M102" s="107">
        <v>1</v>
      </c>
      <c r="N102" s="107"/>
      <c r="O102" s="107"/>
      <c r="P102" s="107"/>
      <c r="Q102" s="107"/>
      <c r="R102" s="107">
        <v>1</v>
      </c>
    </row>
    <row r="103" spans="1:18" ht="15" customHeight="1">
      <c r="A103" s="52">
        <v>96</v>
      </c>
      <c r="B103" s="17" t="s">
        <v>86</v>
      </c>
      <c r="C103" s="36">
        <f>'4B'!C103</f>
        <v>1315</v>
      </c>
      <c r="D103" s="59">
        <f>E103+F103+G103+H103+I103+J103</f>
        <v>126</v>
      </c>
      <c r="E103" s="59">
        <f>E79+E6</f>
        <v>23</v>
      </c>
      <c r="F103" s="59">
        <f t="shared" ref="F103:R103" si="2">F79+F6</f>
        <v>5</v>
      </c>
      <c r="G103" s="59">
        <f t="shared" si="2"/>
        <v>9</v>
      </c>
      <c r="H103" s="59">
        <f t="shared" si="2"/>
        <v>18</v>
      </c>
      <c r="I103" s="59">
        <f t="shared" si="2"/>
        <v>9</v>
      </c>
      <c r="J103" s="59">
        <f t="shared" si="2"/>
        <v>62</v>
      </c>
      <c r="K103" s="36">
        <f>'6B'!C104</f>
        <v>4904</v>
      </c>
      <c r="L103" s="59">
        <f t="shared" si="2"/>
        <v>578</v>
      </c>
      <c r="M103" s="59">
        <f t="shared" si="2"/>
        <v>159</v>
      </c>
      <c r="N103" s="59">
        <f t="shared" si="2"/>
        <v>23</v>
      </c>
      <c r="O103" s="59">
        <f t="shared" si="2"/>
        <v>31</v>
      </c>
      <c r="P103" s="59">
        <f t="shared" si="2"/>
        <v>108</v>
      </c>
      <c r="Q103" s="59">
        <f t="shared" si="2"/>
        <v>27</v>
      </c>
      <c r="R103" s="59">
        <f t="shared" si="2"/>
        <v>230</v>
      </c>
    </row>
    <row r="104" spans="1:18" ht="17.649999999999999" customHeight="1"/>
  </sheetData>
  <mergeCells count="8">
    <mergeCell ref="A4:A5"/>
    <mergeCell ref="B4:B5"/>
    <mergeCell ref="D4:J4"/>
    <mergeCell ref="L4:R4"/>
    <mergeCell ref="A1:R1"/>
    <mergeCell ref="C4:C5"/>
    <mergeCell ref="K4:K5"/>
    <mergeCell ref="A2:R2"/>
  </mergeCells>
  <pageMargins left="0.7" right="0.2" top="0.5" bottom="0.25" header="0.3" footer="0.3"/>
  <pageSetup paperSize="9" scale="99" fitToHeight="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00"/>
  <sheetViews>
    <sheetView tabSelected="1" topLeftCell="A109" zoomScaleNormal="100" workbookViewId="0">
      <selection sqref="A1:XFD3"/>
    </sheetView>
  </sheetViews>
  <sheetFormatPr defaultColWidth="9" defaultRowHeight="15"/>
  <cols>
    <col min="1" max="1" width="9" style="2"/>
    <col min="2" max="2" width="23.7109375" style="2" customWidth="1"/>
    <col min="3" max="9" width="11.28515625" style="2" customWidth="1"/>
    <col min="10" max="10" width="13.7109375" style="2" customWidth="1"/>
    <col min="11" max="16384" width="9" style="2"/>
  </cols>
  <sheetData>
    <row r="1" spans="1:18" ht="16.5">
      <c r="A1" s="147" t="s">
        <v>106</v>
      </c>
      <c r="B1" s="147"/>
      <c r="C1" s="147"/>
      <c r="D1" s="147"/>
      <c r="E1" s="147"/>
      <c r="F1" s="147"/>
      <c r="G1" s="147"/>
      <c r="H1" s="147"/>
      <c r="I1" s="147"/>
      <c r="J1" s="147"/>
      <c r="K1" s="1"/>
      <c r="L1" s="1"/>
      <c r="M1" s="1"/>
      <c r="N1" s="1"/>
      <c r="O1" s="1"/>
      <c r="P1" s="1"/>
      <c r="Q1" s="1"/>
      <c r="R1" s="1"/>
    </row>
    <row r="2" spans="1:18" ht="18.600000000000001" customHeight="1">
      <c r="A2" s="183" t="s">
        <v>235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8" ht="16.5">
      <c r="G3" s="8"/>
      <c r="H3" s="8"/>
      <c r="I3" s="8"/>
      <c r="J3" s="31"/>
    </row>
    <row r="4" spans="1:18">
      <c r="A4" s="164" t="s">
        <v>0</v>
      </c>
      <c r="B4" s="5" t="s">
        <v>34</v>
      </c>
      <c r="C4" s="164" t="s">
        <v>79</v>
      </c>
      <c r="D4" s="164"/>
      <c r="E4" s="164"/>
      <c r="F4" s="164"/>
      <c r="G4" s="164"/>
      <c r="H4" s="164"/>
      <c r="I4" s="164"/>
      <c r="J4" s="164"/>
    </row>
    <row r="5" spans="1:18" ht="51">
      <c r="A5" s="164"/>
      <c r="B5" s="5" t="s">
        <v>35</v>
      </c>
      <c r="C5" s="5" t="s">
        <v>44</v>
      </c>
      <c r="D5" s="5" t="s">
        <v>45</v>
      </c>
      <c r="E5" s="5" t="s">
        <v>46</v>
      </c>
      <c r="F5" s="5" t="s">
        <v>47</v>
      </c>
      <c r="G5" s="5" t="s">
        <v>48</v>
      </c>
      <c r="H5" s="5" t="s">
        <v>49</v>
      </c>
      <c r="I5" s="5" t="s">
        <v>50</v>
      </c>
      <c r="J5" s="5" t="s">
        <v>109</v>
      </c>
    </row>
    <row r="6" spans="1:18">
      <c r="A6" s="5" t="s">
        <v>7</v>
      </c>
      <c r="B6" s="5" t="s">
        <v>8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</row>
    <row r="7" spans="1:18" s="12" customFormat="1" ht="16.149999999999999" customHeight="1">
      <c r="A7" s="168" t="s">
        <v>9</v>
      </c>
      <c r="B7" s="20" t="s">
        <v>95</v>
      </c>
      <c r="C7" s="21"/>
      <c r="D7" s="21"/>
      <c r="E7" s="21"/>
      <c r="F7" s="21"/>
      <c r="G7" s="21"/>
      <c r="H7" s="21"/>
      <c r="I7" s="21"/>
      <c r="J7" s="21"/>
    </row>
    <row r="8" spans="1:18" s="12" customFormat="1" ht="16.149999999999999" customHeight="1">
      <c r="A8" s="184"/>
      <c r="B8" s="128" t="s">
        <v>80</v>
      </c>
      <c r="C8" s="21">
        <f>C11+C14+C17+C20+C23+C26+C29+C32+C35+C38+C41+C44+C47+C50+C53+C56+C59+C62+C65+C68+C71+C74+C80+C83+C86+C89+C92+C95+C98+C101+C104+C107+C110+C113+C116+C119+C122+C125+C128+C131+C134+C137+C140+C143+C146+C149+C152+C155+C158+C161+C164+C167+C170+C173+C176+C179+C182+C185+C188+C191+C194+C197+C200+C203+C206+C209+C212+C215+C218+C221+C224+C77</f>
        <v>1617</v>
      </c>
      <c r="D8" s="21">
        <f t="shared" ref="D8:J8" si="0">D11+D14+D17+D20+D23+D26+D29+D32+D35+D38+D41+D44+D47+D50+D53+D56+D59+D62+D65+D68+D71+D74+D80+D83+D86+D89+D92+D95+D98+D101+D104+D107+D110+D113+D116+D119+D122+D125+D128+D131+D134+D137+D140+D143+D146+D149+D152+D155+D158+D161+D164+D167+D170+D173+D176+D179+D182+D185+D188+D191+D194+D197+D200+D203+D206+D209+D212+D215+D218+D221+D224+D77</f>
        <v>1037</v>
      </c>
      <c r="E8" s="21">
        <f t="shared" si="0"/>
        <v>1682</v>
      </c>
      <c r="F8" s="21">
        <f t="shared" si="0"/>
        <v>407</v>
      </c>
      <c r="G8" s="21">
        <f t="shared" si="0"/>
        <v>685</v>
      </c>
      <c r="H8" s="21">
        <f t="shared" si="0"/>
        <v>477</v>
      </c>
      <c r="I8" s="21">
        <f t="shared" si="0"/>
        <v>1127</v>
      </c>
      <c r="J8" s="21">
        <f t="shared" si="0"/>
        <v>226</v>
      </c>
    </row>
    <row r="9" spans="1:18" s="12" customFormat="1" ht="16.149999999999999" customHeight="1">
      <c r="A9" s="169"/>
      <c r="B9" s="128" t="s">
        <v>81</v>
      </c>
      <c r="C9" s="21">
        <f>C12+C15+C18+C21+C24+C27+C30+C33+C36+C39+C42+C45+C48+C51+C54+C57+C60+C63+C66+C69+C72+C75+C81+C84+C87+C90+C93+C96+C99+C102+C105+C108+C111+C114+C117+C120+C123+C126+C129+C132+C135+C138+C141+C144+C147+C150+C153+C156+C159+C162+C165+C168+C171+C174+C177+C180+C183+C186+C189+C192+C195+C198+C201+C204+C207+C210+C213+C216+C219+C222+C225+C78</f>
        <v>1537</v>
      </c>
      <c r="D9" s="21">
        <f t="shared" ref="D9:J9" si="1">D12+D15+D18+D21+D24+D27+D30+D33+D36+D39+D42+D45+D48+D51+D54+D57+D60+D63+D66+D69+D72+D75+D81+D84+D87+D90+D93+D96+D99+D102+D105+D108+D111+D114+D117+D120+D123+D126+D129+D132+D135+D138+D141+D144+D147+D150+D153+D156+D159+D162+D165+D168+D171+D174+D177+D180+D183+D186+D189+D192+D195+D198+D201+D204+D207+D210+D213+D216+D219+D222+D225+D78</f>
        <v>1132</v>
      </c>
      <c r="E9" s="21">
        <f t="shared" si="1"/>
        <v>750</v>
      </c>
      <c r="F9" s="21">
        <f t="shared" si="1"/>
        <v>511</v>
      </c>
      <c r="G9" s="21">
        <f t="shared" si="1"/>
        <v>826</v>
      </c>
      <c r="H9" s="21">
        <f t="shared" si="1"/>
        <v>639</v>
      </c>
      <c r="I9" s="21">
        <f t="shared" si="1"/>
        <v>599</v>
      </c>
      <c r="J9" s="21">
        <f t="shared" si="1"/>
        <v>161</v>
      </c>
    </row>
    <row r="10" spans="1:18" s="42" customFormat="1" ht="16.149999999999999" customHeight="1">
      <c r="A10" s="177">
        <v>1</v>
      </c>
      <c r="B10" s="88" t="s">
        <v>119</v>
      </c>
      <c r="C10" s="22"/>
      <c r="D10" s="22"/>
      <c r="E10" s="22"/>
      <c r="F10" s="22"/>
      <c r="G10" s="22"/>
      <c r="H10" s="22"/>
      <c r="I10" s="22"/>
      <c r="J10" s="22"/>
    </row>
    <row r="11" spans="1:18" s="42" customFormat="1" ht="16.149999999999999" customHeight="1">
      <c r="A11" s="178"/>
      <c r="B11" s="129" t="s">
        <v>80</v>
      </c>
      <c r="C11" s="63">
        <v>27</v>
      </c>
      <c r="D11" s="63">
        <v>0</v>
      </c>
      <c r="E11" s="63">
        <v>0</v>
      </c>
      <c r="F11" s="63">
        <v>0</v>
      </c>
      <c r="G11" s="63">
        <v>0</v>
      </c>
      <c r="H11" s="63">
        <v>0</v>
      </c>
      <c r="I11" s="63">
        <v>8</v>
      </c>
      <c r="J11" s="63">
        <v>19</v>
      </c>
    </row>
    <row r="12" spans="1:18" s="42" customFormat="1" ht="16.149999999999999" customHeight="1">
      <c r="A12" s="179"/>
      <c r="B12" s="129" t="s">
        <v>81</v>
      </c>
      <c r="C12" s="22"/>
      <c r="D12" s="22"/>
      <c r="E12" s="22"/>
      <c r="F12" s="22"/>
      <c r="G12" s="22"/>
      <c r="H12" s="22"/>
      <c r="I12" s="22"/>
      <c r="J12" s="22"/>
    </row>
    <row r="13" spans="1:18" s="42" customFormat="1" ht="16.149999999999999" customHeight="1">
      <c r="A13" s="177">
        <v>2</v>
      </c>
      <c r="B13" s="88" t="s">
        <v>120</v>
      </c>
      <c r="C13" s="22"/>
      <c r="D13" s="22"/>
      <c r="E13" s="22"/>
      <c r="F13" s="22"/>
      <c r="G13" s="22"/>
      <c r="H13" s="22"/>
      <c r="I13" s="22"/>
      <c r="J13" s="22"/>
    </row>
    <row r="14" spans="1:18" s="42" customFormat="1" ht="16.149999999999999" customHeight="1">
      <c r="A14" s="178"/>
      <c r="B14" s="129" t="s">
        <v>80</v>
      </c>
      <c r="C14" s="22">
        <v>6</v>
      </c>
      <c r="D14" s="22">
        <v>4</v>
      </c>
      <c r="E14" s="22">
        <v>4</v>
      </c>
      <c r="F14" s="22">
        <v>2</v>
      </c>
      <c r="G14" s="22">
        <v>0</v>
      </c>
      <c r="H14" s="22">
        <v>1</v>
      </c>
      <c r="I14" s="22">
        <v>4</v>
      </c>
      <c r="J14" s="22">
        <v>2</v>
      </c>
    </row>
    <row r="15" spans="1:18" s="42" customFormat="1" ht="16.149999999999999" customHeight="1">
      <c r="A15" s="179"/>
      <c r="B15" s="129" t="s">
        <v>81</v>
      </c>
      <c r="C15" s="22">
        <v>1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1</v>
      </c>
      <c r="J15" s="22">
        <v>1</v>
      </c>
    </row>
    <row r="16" spans="1:18" s="42" customFormat="1" ht="16.149999999999999" customHeight="1">
      <c r="A16" s="177">
        <v>3</v>
      </c>
      <c r="B16" s="88" t="s">
        <v>121</v>
      </c>
      <c r="C16" s="22"/>
      <c r="D16" s="22"/>
      <c r="E16" s="22"/>
      <c r="F16" s="22"/>
      <c r="G16" s="22"/>
      <c r="H16" s="22"/>
      <c r="I16" s="22"/>
      <c r="J16" s="22"/>
    </row>
    <row r="17" spans="1:10" s="42" customFormat="1" ht="16.149999999999999" customHeight="1">
      <c r="A17" s="178"/>
      <c r="B17" s="129" t="s">
        <v>80</v>
      </c>
      <c r="C17" s="22">
        <v>36</v>
      </c>
      <c r="D17" s="22">
        <v>21</v>
      </c>
      <c r="E17" s="22">
        <v>39</v>
      </c>
      <c r="F17" s="22">
        <v>1</v>
      </c>
      <c r="G17" s="22">
        <v>3</v>
      </c>
      <c r="H17" s="22">
        <v>9</v>
      </c>
      <c r="I17" s="22">
        <v>47</v>
      </c>
      <c r="J17" s="22">
        <v>9</v>
      </c>
    </row>
    <row r="18" spans="1:10" s="42" customFormat="1" ht="16.149999999999999" customHeight="1">
      <c r="A18" s="179"/>
      <c r="B18" s="129" t="s">
        <v>81</v>
      </c>
      <c r="C18" s="22"/>
      <c r="D18" s="22"/>
      <c r="E18" s="22"/>
      <c r="F18" s="22"/>
      <c r="G18" s="22"/>
      <c r="H18" s="22"/>
      <c r="I18" s="22"/>
      <c r="J18" s="22"/>
    </row>
    <row r="19" spans="1:10" s="42" customFormat="1" ht="16.149999999999999" customHeight="1">
      <c r="A19" s="177">
        <v>4</v>
      </c>
      <c r="B19" s="88" t="s">
        <v>122</v>
      </c>
      <c r="C19" s="22"/>
      <c r="D19" s="22"/>
      <c r="E19" s="22"/>
      <c r="F19" s="22"/>
      <c r="G19" s="22"/>
      <c r="H19" s="22"/>
      <c r="I19" s="22"/>
      <c r="J19" s="22"/>
    </row>
    <row r="20" spans="1:10" s="42" customFormat="1" ht="16.149999999999999" customHeight="1">
      <c r="A20" s="178"/>
      <c r="B20" s="129" t="s">
        <v>80</v>
      </c>
      <c r="C20" s="22">
        <v>13</v>
      </c>
      <c r="D20" s="22">
        <v>10</v>
      </c>
      <c r="E20" s="22">
        <v>13</v>
      </c>
      <c r="F20" s="22">
        <v>10</v>
      </c>
      <c r="G20" s="22">
        <v>10</v>
      </c>
      <c r="H20" s="22">
        <v>10</v>
      </c>
      <c r="I20" s="22">
        <v>4</v>
      </c>
      <c r="J20" s="22">
        <v>0</v>
      </c>
    </row>
    <row r="21" spans="1:10" s="42" customFormat="1" ht="16.149999999999999" customHeight="1">
      <c r="A21" s="179"/>
      <c r="B21" s="129" t="s">
        <v>81</v>
      </c>
      <c r="C21" s="22">
        <v>0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  <c r="J21" s="22">
        <v>0</v>
      </c>
    </row>
    <row r="22" spans="1:10" s="42" customFormat="1" ht="16.149999999999999" customHeight="1">
      <c r="A22" s="177">
        <v>5</v>
      </c>
      <c r="B22" s="88" t="s">
        <v>123</v>
      </c>
      <c r="C22" s="22"/>
      <c r="D22" s="22"/>
      <c r="E22" s="22"/>
      <c r="F22" s="22"/>
      <c r="G22" s="22"/>
      <c r="H22" s="22"/>
      <c r="I22" s="22"/>
      <c r="J22" s="22"/>
    </row>
    <row r="23" spans="1:10" s="42" customFormat="1" ht="16.149999999999999" customHeight="1">
      <c r="A23" s="178"/>
      <c r="B23" s="129" t="s">
        <v>80</v>
      </c>
      <c r="C23" s="22">
        <v>2</v>
      </c>
      <c r="D23" s="22">
        <v>0</v>
      </c>
      <c r="E23" s="22">
        <v>7</v>
      </c>
      <c r="F23" s="22">
        <v>0</v>
      </c>
      <c r="G23" s="22">
        <v>0</v>
      </c>
      <c r="H23" s="22">
        <v>0</v>
      </c>
      <c r="I23" s="22">
        <v>12</v>
      </c>
      <c r="J23" s="22">
        <v>0</v>
      </c>
    </row>
    <row r="24" spans="1:10" s="42" customFormat="1" ht="16.149999999999999" customHeight="1">
      <c r="A24" s="179"/>
      <c r="B24" s="129" t="s">
        <v>81</v>
      </c>
      <c r="C24" s="22">
        <v>0</v>
      </c>
      <c r="D24" s="22">
        <v>0</v>
      </c>
      <c r="E24" s="22">
        <v>3</v>
      </c>
      <c r="F24" s="22">
        <v>0</v>
      </c>
      <c r="G24" s="22">
        <v>0</v>
      </c>
      <c r="H24" s="22">
        <v>0</v>
      </c>
      <c r="I24" s="22">
        <v>1</v>
      </c>
      <c r="J24" s="22">
        <v>0</v>
      </c>
    </row>
    <row r="25" spans="1:10" s="42" customFormat="1" ht="16.149999999999999" customHeight="1">
      <c r="A25" s="177">
        <v>6</v>
      </c>
      <c r="B25" s="88" t="s">
        <v>124</v>
      </c>
      <c r="C25" s="22"/>
      <c r="D25" s="22"/>
      <c r="E25" s="22"/>
      <c r="F25" s="22"/>
      <c r="G25" s="22"/>
      <c r="H25" s="22"/>
      <c r="I25" s="22"/>
      <c r="J25" s="22"/>
    </row>
    <row r="26" spans="1:10" s="42" customFormat="1" ht="16.149999999999999" customHeight="1">
      <c r="A26" s="178"/>
      <c r="B26" s="129" t="s">
        <v>80</v>
      </c>
      <c r="C26" s="22"/>
      <c r="D26" s="22"/>
      <c r="E26" s="22"/>
      <c r="F26" s="22"/>
      <c r="G26" s="22"/>
      <c r="H26" s="22"/>
      <c r="I26" s="22"/>
      <c r="J26" s="22"/>
    </row>
    <row r="27" spans="1:10" s="42" customFormat="1" ht="16.149999999999999" customHeight="1">
      <c r="A27" s="179"/>
      <c r="B27" s="129" t="s">
        <v>81</v>
      </c>
      <c r="C27" s="22">
        <v>173</v>
      </c>
      <c r="D27" s="22">
        <v>173</v>
      </c>
      <c r="E27" s="22">
        <v>58</v>
      </c>
      <c r="F27" s="22">
        <v>28</v>
      </c>
      <c r="G27" s="22">
        <v>115</v>
      </c>
      <c r="H27" s="22">
        <v>115</v>
      </c>
      <c r="I27" s="22">
        <v>64</v>
      </c>
      <c r="J27" s="22"/>
    </row>
    <row r="28" spans="1:10" s="42" customFormat="1" ht="16.149999999999999" customHeight="1">
      <c r="A28" s="177">
        <v>7</v>
      </c>
      <c r="B28" s="88" t="s">
        <v>125</v>
      </c>
      <c r="C28" s="22"/>
      <c r="D28" s="22"/>
      <c r="E28" s="22"/>
      <c r="F28" s="22"/>
      <c r="G28" s="22"/>
      <c r="H28" s="22"/>
      <c r="I28" s="22"/>
      <c r="J28" s="22"/>
    </row>
    <row r="29" spans="1:10" s="42" customFormat="1" ht="16.149999999999999" customHeight="1">
      <c r="A29" s="178"/>
      <c r="B29" s="129" t="s">
        <v>80</v>
      </c>
      <c r="C29" s="22">
        <v>3</v>
      </c>
      <c r="D29" s="22">
        <v>3</v>
      </c>
      <c r="E29" s="22">
        <v>1</v>
      </c>
      <c r="F29" s="22">
        <v>2</v>
      </c>
      <c r="G29" s="22">
        <v>3</v>
      </c>
      <c r="H29" s="22">
        <v>3</v>
      </c>
      <c r="I29" s="22">
        <v>2</v>
      </c>
      <c r="J29" s="22"/>
    </row>
    <row r="30" spans="1:10" s="42" customFormat="1" ht="16.149999999999999" customHeight="1">
      <c r="A30" s="179"/>
      <c r="B30" s="129" t="s">
        <v>81</v>
      </c>
      <c r="C30" s="22">
        <v>17</v>
      </c>
      <c r="D30" s="22">
        <v>17</v>
      </c>
      <c r="E30" s="22">
        <v>5</v>
      </c>
      <c r="F30" s="22">
        <v>11</v>
      </c>
      <c r="G30" s="22">
        <v>15</v>
      </c>
      <c r="H30" s="22">
        <v>15</v>
      </c>
      <c r="I30" s="22">
        <v>10</v>
      </c>
      <c r="J30" s="22"/>
    </row>
    <row r="31" spans="1:10" s="42" customFormat="1" ht="16.149999999999999" customHeight="1">
      <c r="A31" s="177">
        <v>8</v>
      </c>
      <c r="B31" s="88" t="s">
        <v>126</v>
      </c>
      <c r="C31" s="22"/>
      <c r="D31" s="22"/>
      <c r="E31" s="22"/>
      <c r="F31" s="22"/>
      <c r="G31" s="22"/>
      <c r="H31" s="22"/>
      <c r="I31" s="22"/>
      <c r="J31" s="22"/>
    </row>
    <row r="32" spans="1:10" s="42" customFormat="1" ht="16.149999999999999" customHeight="1">
      <c r="A32" s="178"/>
      <c r="B32" s="129" t="s">
        <v>80</v>
      </c>
      <c r="C32" s="22">
        <v>0</v>
      </c>
      <c r="D32" s="22">
        <v>0</v>
      </c>
      <c r="E32" s="22">
        <v>2</v>
      </c>
      <c r="F32" s="22">
        <v>0</v>
      </c>
      <c r="G32" s="22">
        <v>0</v>
      </c>
      <c r="H32" s="22">
        <v>0</v>
      </c>
      <c r="I32" s="22">
        <v>0</v>
      </c>
      <c r="J32" s="22">
        <v>0</v>
      </c>
    </row>
    <row r="33" spans="1:10" s="42" customFormat="1" ht="16.149999999999999" customHeight="1">
      <c r="A33" s="179"/>
      <c r="B33" s="129" t="s">
        <v>81</v>
      </c>
      <c r="C33" s="22">
        <v>7</v>
      </c>
      <c r="D33" s="22">
        <v>40</v>
      </c>
      <c r="E33" s="22">
        <v>8</v>
      </c>
      <c r="F33" s="22">
        <v>15</v>
      </c>
      <c r="G33" s="22">
        <v>10</v>
      </c>
      <c r="H33" s="22">
        <v>6</v>
      </c>
      <c r="I33" s="22">
        <v>18</v>
      </c>
      <c r="J33" s="22">
        <f>104-C33-D33-E33-F33-G33-H33-I33</f>
        <v>0</v>
      </c>
    </row>
    <row r="34" spans="1:10" s="42" customFormat="1" ht="16.149999999999999" customHeight="1">
      <c r="A34" s="177">
        <v>9</v>
      </c>
      <c r="B34" s="88" t="s">
        <v>127</v>
      </c>
      <c r="C34" s="22"/>
      <c r="D34" s="22"/>
      <c r="E34" s="22"/>
      <c r="F34" s="22"/>
      <c r="G34" s="22"/>
      <c r="H34" s="22"/>
      <c r="I34" s="22"/>
      <c r="J34" s="22"/>
    </row>
    <row r="35" spans="1:10" s="42" customFormat="1" ht="16.149999999999999" customHeight="1">
      <c r="A35" s="178"/>
      <c r="B35" s="129" t="s">
        <v>80</v>
      </c>
      <c r="C35" s="22">
        <v>200</v>
      </c>
      <c r="D35" s="22">
        <v>200</v>
      </c>
      <c r="E35" s="22">
        <v>126</v>
      </c>
      <c r="F35" s="22">
        <v>0</v>
      </c>
      <c r="G35" s="22">
        <v>200</v>
      </c>
      <c r="H35" s="22">
        <v>31</v>
      </c>
      <c r="I35" s="22">
        <v>13</v>
      </c>
      <c r="J35" s="22"/>
    </row>
    <row r="36" spans="1:10" s="42" customFormat="1" ht="16.149999999999999" customHeight="1">
      <c r="A36" s="179"/>
      <c r="B36" s="129" t="s">
        <v>81</v>
      </c>
      <c r="C36" s="22">
        <v>210</v>
      </c>
      <c r="D36" s="22">
        <v>210</v>
      </c>
      <c r="E36" s="22">
        <v>104</v>
      </c>
      <c r="F36" s="22">
        <v>0</v>
      </c>
      <c r="G36" s="22">
        <v>210</v>
      </c>
      <c r="H36" s="22">
        <v>43</v>
      </c>
      <c r="I36" s="22">
        <v>11</v>
      </c>
      <c r="J36" s="22"/>
    </row>
    <row r="37" spans="1:10" s="42" customFormat="1" ht="16.149999999999999" customHeight="1">
      <c r="A37" s="177">
        <v>10</v>
      </c>
      <c r="B37" s="88" t="s">
        <v>128</v>
      </c>
      <c r="C37" s="22"/>
      <c r="D37" s="22"/>
      <c r="E37" s="22"/>
      <c r="F37" s="22"/>
      <c r="G37" s="22"/>
      <c r="H37" s="22"/>
      <c r="I37" s="22"/>
      <c r="J37" s="22"/>
    </row>
    <row r="38" spans="1:10" s="42" customFormat="1" ht="16.149999999999999" customHeight="1">
      <c r="A38" s="178"/>
      <c r="B38" s="129" t="s">
        <v>80</v>
      </c>
      <c r="C38" s="22">
        <v>22</v>
      </c>
      <c r="D38" s="22">
        <v>18</v>
      </c>
      <c r="E38" s="22">
        <v>22</v>
      </c>
      <c r="F38" s="22">
        <v>13</v>
      </c>
      <c r="G38" s="22">
        <v>8</v>
      </c>
      <c r="H38" s="22">
        <v>12</v>
      </c>
      <c r="I38" s="22">
        <v>6</v>
      </c>
      <c r="J38" s="22">
        <v>0</v>
      </c>
    </row>
    <row r="39" spans="1:10" s="42" customFormat="1" ht="16.149999999999999" customHeight="1">
      <c r="A39" s="179"/>
      <c r="B39" s="129" t="s">
        <v>81</v>
      </c>
      <c r="C39" s="22">
        <v>30</v>
      </c>
      <c r="D39" s="22">
        <v>24</v>
      </c>
      <c r="E39" s="22">
        <v>27</v>
      </c>
      <c r="F39" s="22">
        <v>18</v>
      </c>
      <c r="G39" s="22">
        <v>17</v>
      </c>
      <c r="H39" s="22">
        <v>1</v>
      </c>
      <c r="I39" s="22">
        <v>5</v>
      </c>
      <c r="J39" s="22">
        <v>0</v>
      </c>
    </row>
    <row r="40" spans="1:10" s="42" customFormat="1" ht="16.149999999999999" customHeight="1">
      <c r="A40" s="177">
        <v>11</v>
      </c>
      <c r="B40" s="88" t="s">
        <v>129</v>
      </c>
      <c r="C40" s="22"/>
      <c r="D40" s="22"/>
      <c r="E40" s="22"/>
      <c r="F40" s="22"/>
      <c r="G40" s="22"/>
      <c r="H40" s="22"/>
      <c r="I40" s="22"/>
      <c r="J40" s="22"/>
    </row>
    <row r="41" spans="1:10" s="42" customFormat="1" ht="16.149999999999999" customHeight="1">
      <c r="A41" s="178"/>
      <c r="B41" s="129" t="s">
        <v>80</v>
      </c>
      <c r="C41" s="22">
        <v>0</v>
      </c>
      <c r="D41" s="22">
        <v>1</v>
      </c>
      <c r="E41" s="22">
        <v>4</v>
      </c>
      <c r="F41" s="22">
        <v>0</v>
      </c>
      <c r="G41" s="22">
        <v>0</v>
      </c>
      <c r="H41" s="22">
        <v>0</v>
      </c>
      <c r="I41" s="22">
        <v>48</v>
      </c>
      <c r="J41" s="22">
        <v>71</v>
      </c>
    </row>
    <row r="42" spans="1:10" s="42" customFormat="1" ht="16.149999999999999" customHeight="1">
      <c r="A42" s="179"/>
      <c r="B42" s="129" t="s">
        <v>81</v>
      </c>
      <c r="C42" s="22">
        <v>0</v>
      </c>
      <c r="D42" s="22">
        <v>0</v>
      </c>
      <c r="E42" s="22">
        <v>0</v>
      </c>
      <c r="F42" s="22">
        <v>0</v>
      </c>
      <c r="G42" s="22">
        <v>0</v>
      </c>
      <c r="H42" s="22">
        <v>0</v>
      </c>
      <c r="I42" s="22">
        <v>0</v>
      </c>
      <c r="J42" s="22">
        <v>0</v>
      </c>
    </row>
    <row r="43" spans="1:10" s="42" customFormat="1" ht="16.149999999999999" customHeight="1">
      <c r="A43" s="177">
        <v>12</v>
      </c>
      <c r="B43" s="88" t="s">
        <v>130</v>
      </c>
      <c r="C43" s="22"/>
      <c r="D43" s="22"/>
      <c r="E43" s="22"/>
      <c r="F43" s="22"/>
      <c r="G43" s="22"/>
      <c r="H43" s="22"/>
      <c r="I43" s="22"/>
      <c r="J43" s="22"/>
    </row>
    <row r="44" spans="1:10" s="42" customFormat="1" ht="16.149999999999999" customHeight="1">
      <c r="A44" s="178"/>
      <c r="B44" s="129" t="s">
        <v>80</v>
      </c>
      <c r="C44" s="22">
        <v>6</v>
      </c>
      <c r="D44" s="22">
        <v>49</v>
      </c>
      <c r="E44" s="22">
        <v>10</v>
      </c>
      <c r="F44" s="22">
        <v>6</v>
      </c>
      <c r="G44" s="22">
        <v>0</v>
      </c>
      <c r="H44" s="22">
        <v>0</v>
      </c>
      <c r="I44" s="22">
        <v>8</v>
      </c>
      <c r="J44" s="22">
        <v>16</v>
      </c>
    </row>
    <row r="45" spans="1:10" s="42" customFormat="1" ht="16.149999999999999" customHeight="1">
      <c r="A45" s="179"/>
      <c r="B45" s="129" t="s">
        <v>81</v>
      </c>
      <c r="C45" s="22">
        <v>77</v>
      </c>
      <c r="D45" s="22">
        <v>18</v>
      </c>
      <c r="E45" s="22">
        <v>22</v>
      </c>
      <c r="F45" s="22">
        <v>99</v>
      </c>
      <c r="G45" s="22">
        <v>0</v>
      </c>
      <c r="H45" s="22">
        <v>0</v>
      </c>
      <c r="I45" s="22">
        <v>15</v>
      </c>
      <c r="J45" s="22">
        <v>94</v>
      </c>
    </row>
    <row r="46" spans="1:10" s="42" customFormat="1" ht="16.149999999999999" customHeight="1">
      <c r="A46" s="177">
        <v>13</v>
      </c>
      <c r="B46" s="88" t="s">
        <v>131</v>
      </c>
      <c r="C46" s="22"/>
      <c r="D46" s="22"/>
      <c r="E46" s="22"/>
      <c r="F46" s="22"/>
      <c r="G46" s="22"/>
      <c r="H46" s="22"/>
      <c r="I46" s="22"/>
      <c r="J46" s="22"/>
    </row>
    <row r="47" spans="1:10" s="42" customFormat="1" ht="16.149999999999999" customHeight="1">
      <c r="A47" s="178"/>
      <c r="B47" s="129" t="s">
        <v>80</v>
      </c>
      <c r="C47" s="22">
        <v>64</v>
      </c>
      <c r="D47" s="22">
        <v>64</v>
      </c>
      <c r="E47" s="22">
        <v>64</v>
      </c>
      <c r="F47" s="22">
        <v>0</v>
      </c>
      <c r="G47" s="22">
        <v>0</v>
      </c>
      <c r="H47" s="22">
        <v>0</v>
      </c>
      <c r="I47" s="22">
        <v>64</v>
      </c>
      <c r="J47" s="22">
        <v>0</v>
      </c>
    </row>
    <row r="48" spans="1:10" s="42" customFormat="1" ht="16.149999999999999" customHeight="1">
      <c r="A48" s="179"/>
      <c r="B48" s="129" t="s">
        <v>81</v>
      </c>
      <c r="C48" s="22">
        <v>0</v>
      </c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  <c r="J48" s="22">
        <v>0</v>
      </c>
    </row>
    <row r="49" spans="1:10" s="42" customFormat="1" ht="16.149999999999999" customHeight="1">
      <c r="A49" s="177">
        <v>14</v>
      </c>
      <c r="B49" s="88" t="s">
        <v>132</v>
      </c>
      <c r="C49" s="22"/>
      <c r="D49" s="22"/>
      <c r="E49" s="22"/>
      <c r="F49" s="22"/>
      <c r="G49" s="22"/>
      <c r="H49" s="22"/>
      <c r="I49" s="22"/>
      <c r="J49" s="22"/>
    </row>
    <row r="50" spans="1:10" s="42" customFormat="1" ht="16.149999999999999" customHeight="1">
      <c r="A50" s="178"/>
      <c r="B50" s="129" t="s">
        <v>80</v>
      </c>
      <c r="C50" s="22">
        <v>76</v>
      </c>
      <c r="D50" s="22">
        <v>76</v>
      </c>
      <c r="E50" s="22">
        <v>76</v>
      </c>
      <c r="F50" s="22">
        <v>0</v>
      </c>
      <c r="G50" s="22">
        <v>0</v>
      </c>
      <c r="H50" s="22">
        <v>0</v>
      </c>
      <c r="I50" s="22">
        <v>76</v>
      </c>
      <c r="J50" s="22">
        <v>0</v>
      </c>
    </row>
    <row r="51" spans="1:10" s="42" customFormat="1" ht="16.149999999999999" customHeight="1">
      <c r="A51" s="179"/>
      <c r="B51" s="129" t="s">
        <v>81</v>
      </c>
      <c r="C51" s="22">
        <v>127</v>
      </c>
      <c r="D51" s="22">
        <v>127</v>
      </c>
      <c r="E51" s="22">
        <v>127</v>
      </c>
      <c r="F51" s="22">
        <v>0</v>
      </c>
      <c r="G51" s="22">
        <v>0</v>
      </c>
      <c r="H51" s="22">
        <v>0</v>
      </c>
      <c r="I51" s="22">
        <v>127</v>
      </c>
      <c r="J51" s="22">
        <v>0</v>
      </c>
    </row>
    <row r="52" spans="1:10" s="42" customFormat="1" ht="16.149999999999999" customHeight="1">
      <c r="A52" s="177">
        <v>15</v>
      </c>
      <c r="B52" s="88" t="s">
        <v>133</v>
      </c>
      <c r="C52" s="22"/>
      <c r="D52" s="22"/>
      <c r="E52" s="22"/>
      <c r="F52" s="22"/>
      <c r="G52" s="22"/>
      <c r="H52" s="22"/>
      <c r="I52" s="22"/>
      <c r="J52" s="22"/>
    </row>
    <row r="53" spans="1:10" s="42" customFormat="1" ht="16.149999999999999" customHeight="1">
      <c r="A53" s="178"/>
      <c r="B53" s="129" t="s">
        <v>80</v>
      </c>
      <c r="C53" s="22">
        <v>31</v>
      </c>
      <c r="D53" s="22">
        <v>1</v>
      </c>
      <c r="E53" s="22">
        <v>13</v>
      </c>
      <c r="F53" s="22">
        <v>0</v>
      </c>
      <c r="G53" s="22">
        <v>12</v>
      </c>
      <c r="H53" s="22">
        <v>0</v>
      </c>
      <c r="I53" s="22">
        <v>9</v>
      </c>
      <c r="J53" s="22"/>
    </row>
    <row r="54" spans="1:10" s="42" customFormat="1" ht="16.149999999999999" customHeight="1">
      <c r="A54" s="179"/>
      <c r="B54" s="129" t="s">
        <v>81</v>
      </c>
      <c r="C54" s="22">
        <v>68</v>
      </c>
      <c r="D54" s="22">
        <v>0</v>
      </c>
      <c r="E54" s="22">
        <v>37</v>
      </c>
      <c r="F54" s="22">
        <v>0</v>
      </c>
      <c r="G54" s="22">
        <v>13</v>
      </c>
      <c r="H54" s="22">
        <v>0</v>
      </c>
      <c r="I54" s="22">
        <v>24</v>
      </c>
      <c r="J54" s="22"/>
    </row>
    <row r="55" spans="1:10" s="42" customFormat="1" ht="16.149999999999999" customHeight="1">
      <c r="A55" s="177">
        <v>16</v>
      </c>
      <c r="B55" s="88" t="s">
        <v>134</v>
      </c>
      <c r="C55" s="22"/>
      <c r="D55" s="22"/>
      <c r="E55" s="22"/>
      <c r="F55" s="22"/>
      <c r="G55" s="22"/>
      <c r="H55" s="22"/>
      <c r="I55" s="22"/>
      <c r="J55" s="22"/>
    </row>
    <row r="56" spans="1:10" s="42" customFormat="1" ht="16.149999999999999" customHeight="1">
      <c r="A56" s="178"/>
      <c r="B56" s="129" t="s">
        <v>80</v>
      </c>
      <c r="C56" s="22">
        <v>68</v>
      </c>
      <c r="D56" s="22">
        <v>68</v>
      </c>
      <c r="E56" s="22">
        <v>14</v>
      </c>
      <c r="F56" s="22">
        <v>0</v>
      </c>
      <c r="G56" s="22">
        <v>29</v>
      </c>
      <c r="H56" s="22">
        <v>9</v>
      </c>
      <c r="I56" s="22">
        <v>7</v>
      </c>
      <c r="J56" s="22">
        <v>0</v>
      </c>
    </row>
    <row r="57" spans="1:10" s="42" customFormat="1" ht="16.149999999999999" customHeight="1">
      <c r="A57" s="179"/>
      <c r="B57" s="129" t="s">
        <v>81</v>
      </c>
      <c r="C57" s="22">
        <v>99</v>
      </c>
      <c r="D57" s="22">
        <v>95</v>
      </c>
      <c r="E57" s="22">
        <v>14</v>
      </c>
      <c r="F57" s="22">
        <v>1</v>
      </c>
      <c r="G57" s="22">
        <v>22</v>
      </c>
      <c r="H57" s="22">
        <v>10</v>
      </c>
      <c r="I57" s="22">
        <v>3</v>
      </c>
      <c r="J57" s="22">
        <v>0</v>
      </c>
    </row>
    <row r="58" spans="1:10" s="42" customFormat="1" ht="16.149999999999999" customHeight="1">
      <c r="A58" s="177">
        <v>17</v>
      </c>
      <c r="B58" s="88" t="s">
        <v>135</v>
      </c>
      <c r="C58" s="22"/>
      <c r="D58" s="22"/>
      <c r="E58" s="22"/>
      <c r="F58" s="22"/>
      <c r="G58" s="22"/>
      <c r="H58" s="22"/>
      <c r="I58" s="22"/>
      <c r="J58" s="22"/>
    </row>
    <row r="59" spans="1:10" s="42" customFormat="1" ht="16.149999999999999" customHeight="1">
      <c r="A59" s="178"/>
      <c r="B59" s="129" t="s">
        <v>80</v>
      </c>
      <c r="C59" s="22">
        <v>29</v>
      </c>
      <c r="D59" s="22">
        <v>9</v>
      </c>
      <c r="E59" s="22">
        <v>33</v>
      </c>
      <c r="F59" s="22">
        <v>0</v>
      </c>
      <c r="G59" s="22">
        <v>5</v>
      </c>
      <c r="H59" s="22"/>
      <c r="I59" s="22">
        <v>12</v>
      </c>
      <c r="J59" s="22">
        <v>11</v>
      </c>
    </row>
    <row r="60" spans="1:10" s="42" customFormat="1" ht="16.149999999999999" customHeight="1">
      <c r="A60" s="179"/>
      <c r="B60" s="129" t="s">
        <v>81</v>
      </c>
      <c r="C60" s="22">
        <v>0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  <c r="J60" s="22">
        <v>0</v>
      </c>
    </row>
    <row r="61" spans="1:10" s="42" customFormat="1" ht="16.149999999999999" customHeight="1">
      <c r="A61" s="177">
        <v>18</v>
      </c>
      <c r="B61" s="88" t="s">
        <v>136</v>
      </c>
      <c r="C61" s="22"/>
      <c r="D61" s="22"/>
      <c r="E61" s="22"/>
      <c r="F61" s="22"/>
      <c r="G61" s="22"/>
      <c r="H61" s="22"/>
      <c r="I61" s="22"/>
      <c r="J61" s="22"/>
    </row>
    <row r="62" spans="1:10" s="42" customFormat="1" ht="16.149999999999999" customHeight="1">
      <c r="A62" s="178"/>
      <c r="B62" s="129" t="s">
        <v>80</v>
      </c>
      <c r="C62" s="22">
        <v>1</v>
      </c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  <c r="J62" s="22">
        <v>0</v>
      </c>
    </row>
    <row r="63" spans="1:10" s="42" customFormat="1" ht="16.149999999999999" customHeight="1">
      <c r="A63" s="179"/>
      <c r="B63" s="129" t="s">
        <v>81</v>
      </c>
      <c r="C63" s="22">
        <v>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  <c r="J63" s="22">
        <v>0</v>
      </c>
    </row>
    <row r="64" spans="1:10" s="42" customFormat="1" ht="16.149999999999999" customHeight="1">
      <c r="A64" s="177">
        <v>19</v>
      </c>
      <c r="B64" s="88" t="s">
        <v>137</v>
      </c>
      <c r="C64" s="22"/>
      <c r="D64" s="22"/>
      <c r="E64" s="22"/>
      <c r="F64" s="22"/>
      <c r="G64" s="22"/>
      <c r="H64" s="22"/>
      <c r="I64" s="22"/>
      <c r="J64" s="22"/>
    </row>
    <row r="65" spans="1:10" s="42" customFormat="1" ht="16.149999999999999" customHeight="1">
      <c r="A65" s="178"/>
      <c r="B65" s="129" t="s">
        <v>80</v>
      </c>
      <c r="C65" s="22">
        <v>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  <c r="J65" s="22">
        <v>0</v>
      </c>
    </row>
    <row r="66" spans="1:10" s="42" customFormat="1" ht="16.149999999999999" customHeight="1">
      <c r="A66" s="179"/>
      <c r="B66" s="129" t="s">
        <v>81</v>
      </c>
      <c r="C66" s="22">
        <v>23</v>
      </c>
      <c r="D66" s="22">
        <v>12</v>
      </c>
      <c r="E66" s="22">
        <v>12</v>
      </c>
      <c r="F66" s="22">
        <v>2</v>
      </c>
      <c r="G66" s="22">
        <v>2</v>
      </c>
      <c r="H66" s="22">
        <v>2</v>
      </c>
      <c r="I66" s="22">
        <v>14</v>
      </c>
      <c r="J66" s="22">
        <v>3</v>
      </c>
    </row>
    <row r="67" spans="1:10" s="42" customFormat="1" ht="16.149999999999999" customHeight="1">
      <c r="A67" s="177">
        <v>20</v>
      </c>
      <c r="B67" s="88" t="s">
        <v>138</v>
      </c>
      <c r="C67" s="22"/>
      <c r="D67" s="22"/>
      <c r="E67" s="22"/>
      <c r="F67" s="22"/>
      <c r="G67" s="22"/>
      <c r="H67" s="22"/>
      <c r="I67" s="22"/>
      <c r="J67" s="22"/>
    </row>
    <row r="68" spans="1:10" s="42" customFormat="1" ht="16.149999999999999" customHeight="1">
      <c r="A68" s="178"/>
      <c r="B68" s="129" t="s">
        <v>80</v>
      </c>
      <c r="C68" s="22">
        <v>0</v>
      </c>
      <c r="D68" s="22">
        <v>0</v>
      </c>
      <c r="E68" s="22">
        <v>189</v>
      </c>
      <c r="F68" s="22">
        <v>0</v>
      </c>
      <c r="G68" s="22">
        <v>0</v>
      </c>
      <c r="H68" s="22">
        <v>0</v>
      </c>
      <c r="I68" s="22">
        <v>189</v>
      </c>
      <c r="J68" s="22">
        <v>0</v>
      </c>
    </row>
    <row r="69" spans="1:10" s="42" customFormat="1" ht="16.149999999999999" customHeight="1">
      <c r="A69" s="179"/>
      <c r="B69" s="129" t="s">
        <v>81</v>
      </c>
      <c r="C69" s="22">
        <v>0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  <c r="J69" s="22">
        <v>0</v>
      </c>
    </row>
    <row r="70" spans="1:10" s="42" customFormat="1" ht="16.149999999999999" customHeight="1">
      <c r="A70" s="177">
        <v>21</v>
      </c>
      <c r="B70" s="88" t="s">
        <v>139</v>
      </c>
      <c r="C70" s="22"/>
      <c r="D70" s="22"/>
      <c r="E70" s="22"/>
      <c r="F70" s="22"/>
      <c r="G70" s="22"/>
      <c r="H70" s="22"/>
      <c r="I70" s="22"/>
      <c r="J70" s="22"/>
    </row>
    <row r="71" spans="1:10" s="42" customFormat="1" ht="16.149999999999999" customHeight="1">
      <c r="A71" s="178"/>
      <c r="B71" s="129" t="s">
        <v>80</v>
      </c>
      <c r="C71" s="22">
        <v>6</v>
      </c>
      <c r="D71" s="22">
        <v>0</v>
      </c>
      <c r="E71" s="22">
        <v>6</v>
      </c>
      <c r="F71" s="22">
        <v>0</v>
      </c>
      <c r="G71" s="22">
        <v>0</v>
      </c>
      <c r="H71" s="22">
        <v>0</v>
      </c>
      <c r="I71" s="22">
        <v>1</v>
      </c>
      <c r="J71" s="22">
        <v>0</v>
      </c>
    </row>
    <row r="72" spans="1:10" s="42" customFormat="1" ht="16.149999999999999" customHeight="1">
      <c r="A72" s="179"/>
      <c r="B72" s="129" t="s">
        <v>81</v>
      </c>
      <c r="C72" s="22">
        <v>29</v>
      </c>
      <c r="D72" s="22">
        <v>0</v>
      </c>
      <c r="E72" s="22">
        <v>7</v>
      </c>
      <c r="F72" s="22">
        <v>0</v>
      </c>
      <c r="G72" s="22">
        <v>0</v>
      </c>
      <c r="H72" s="22">
        <v>4</v>
      </c>
      <c r="I72" s="22">
        <v>7</v>
      </c>
      <c r="J72" s="22">
        <v>7</v>
      </c>
    </row>
    <row r="73" spans="1:10" s="42" customFormat="1" ht="16.149999999999999" customHeight="1">
      <c r="A73" s="177">
        <v>22</v>
      </c>
      <c r="B73" s="88" t="s">
        <v>140</v>
      </c>
      <c r="C73" s="22"/>
      <c r="D73" s="22"/>
      <c r="E73" s="22"/>
      <c r="F73" s="22"/>
      <c r="G73" s="22"/>
      <c r="H73" s="22"/>
      <c r="I73" s="22"/>
      <c r="J73" s="22"/>
    </row>
    <row r="74" spans="1:10" s="42" customFormat="1" ht="16.149999999999999" customHeight="1">
      <c r="A74" s="178"/>
      <c r="B74" s="129" t="s">
        <v>80</v>
      </c>
      <c r="C74" s="22">
        <v>0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40</v>
      </c>
      <c r="J74" s="22"/>
    </row>
    <row r="75" spans="1:10" s="42" customFormat="1" ht="16.149999999999999" customHeight="1">
      <c r="A75" s="179"/>
      <c r="B75" s="129" t="s">
        <v>81</v>
      </c>
      <c r="C75" s="22">
        <v>0</v>
      </c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  <c r="J75" s="22"/>
    </row>
    <row r="76" spans="1:10" s="42" customFormat="1" ht="16.149999999999999" customHeight="1">
      <c r="A76" s="177">
        <v>23</v>
      </c>
      <c r="B76" s="88" t="s">
        <v>141</v>
      </c>
      <c r="C76" s="22"/>
      <c r="D76" s="22"/>
      <c r="E76" s="22"/>
      <c r="F76" s="22"/>
      <c r="G76" s="22"/>
      <c r="H76" s="22"/>
      <c r="I76" s="22"/>
      <c r="J76" s="22"/>
    </row>
    <row r="77" spans="1:10" s="42" customFormat="1" ht="16.149999999999999" customHeight="1">
      <c r="A77" s="178"/>
      <c r="B77" s="129" t="s">
        <v>80</v>
      </c>
      <c r="C77" s="22">
        <v>14</v>
      </c>
      <c r="D77" s="22">
        <v>13</v>
      </c>
      <c r="E77" s="22">
        <v>14</v>
      </c>
      <c r="F77" s="22">
        <v>0</v>
      </c>
      <c r="G77" s="22">
        <v>0</v>
      </c>
      <c r="H77" s="22">
        <v>1</v>
      </c>
      <c r="I77" s="22">
        <v>2</v>
      </c>
      <c r="J77" s="22">
        <v>0</v>
      </c>
    </row>
    <row r="78" spans="1:10" s="42" customFormat="1" ht="16.149999999999999" customHeight="1">
      <c r="A78" s="179"/>
      <c r="B78" s="129" t="s">
        <v>81</v>
      </c>
      <c r="C78" s="22">
        <v>6</v>
      </c>
      <c r="D78" s="22">
        <v>0</v>
      </c>
      <c r="E78" s="22">
        <v>0</v>
      </c>
      <c r="F78" s="22">
        <v>1</v>
      </c>
      <c r="G78" s="22">
        <v>0</v>
      </c>
      <c r="H78" s="22">
        <v>0</v>
      </c>
      <c r="I78" s="22">
        <v>0</v>
      </c>
      <c r="J78" s="22">
        <v>0</v>
      </c>
    </row>
    <row r="79" spans="1:10" s="42" customFormat="1" ht="16.149999999999999" customHeight="1">
      <c r="A79" s="177">
        <v>24</v>
      </c>
      <c r="B79" s="88" t="s">
        <v>142</v>
      </c>
      <c r="C79" s="22"/>
      <c r="D79" s="22"/>
      <c r="E79" s="22"/>
      <c r="F79" s="22"/>
      <c r="G79" s="22"/>
      <c r="H79" s="22"/>
      <c r="I79" s="22"/>
      <c r="J79" s="22"/>
    </row>
    <row r="80" spans="1:10" s="42" customFormat="1" ht="16.149999999999999" customHeight="1">
      <c r="A80" s="178"/>
      <c r="B80" s="129" t="s">
        <v>80</v>
      </c>
      <c r="C80" s="22">
        <v>0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  <c r="J80" s="22"/>
    </row>
    <row r="81" spans="1:10" s="42" customFormat="1" ht="16.149999999999999" customHeight="1">
      <c r="A81" s="179"/>
      <c r="B81" s="129" t="s">
        <v>81</v>
      </c>
      <c r="C81" s="22">
        <v>22</v>
      </c>
      <c r="D81" s="22">
        <v>22</v>
      </c>
      <c r="E81" s="22">
        <v>17</v>
      </c>
      <c r="F81" s="22">
        <v>7</v>
      </c>
      <c r="G81" s="22">
        <v>4</v>
      </c>
      <c r="H81" s="22">
        <v>6</v>
      </c>
      <c r="I81" s="22">
        <v>20</v>
      </c>
      <c r="J81" s="22"/>
    </row>
    <row r="82" spans="1:10" s="42" customFormat="1" ht="16.149999999999999" customHeight="1">
      <c r="A82" s="177">
        <v>25</v>
      </c>
      <c r="B82" s="88" t="s">
        <v>143</v>
      </c>
      <c r="C82" s="22"/>
      <c r="D82" s="22"/>
      <c r="E82" s="22"/>
      <c r="F82" s="22"/>
      <c r="G82" s="22"/>
      <c r="H82" s="22"/>
      <c r="I82" s="22"/>
      <c r="J82" s="22"/>
    </row>
    <row r="83" spans="1:10" s="42" customFormat="1" ht="16.149999999999999" customHeight="1">
      <c r="A83" s="178"/>
      <c r="B83" s="129" t="s">
        <v>80</v>
      </c>
      <c r="C83" s="22">
        <v>19</v>
      </c>
      <c r="D83" s="22">
        <v>17</v>
      </c>
      <c r="E83" s="22">
        <v>27</v>
      </c>
      <c r="F83" s="22">
        <v>0</v>
      </c>
      <c r="G83" s="22">
        <v>0</v>
      </c>
      <c r="H83" s="22">
        <v>10</v>
      </c>
      <c r="I83" s="22">
        <v>17</v>
      </c>
      <c r="J83" s="22">
        <v>0</v>
      </c>
    </row>
    <row r="84" spans="1:10" s="42" customFormat="1" ht="16.149999999999999" customHeight="1">
      <c r="A84" s="179"/>
      <c r="B84" s="129" t="s">
        <v>81</v>
      </c>
      <c r="C84" s="22">
        <v>0</v>
      </c>
      <c r="D84" s="22">
        <v>0</v>
      </c>
      <c r="E84" s="22">
        <v>0</v>
      </c>
      <c r="F84" s="22">
        <v>0</v>
      </c>
      <c r="G84" s="22">
        <v>0</v>
      </c>
      <c r="H84" s="22">
        <v>0</v>
      </c>
      <c r="I84" s="22">
        <v>0</v>
      </c>
      <c r="J84" s="22">
        <v>0</v>
      </c>
    </row>
    <row r="85" spans="1:10" s="42" customFormat="1" ht="16.149999999999999" customHeight="1">
      <c r="A85" s="177">
        <v>26</v>
      </c>
      <c r="B85" s="88" t="s">
        <v>144</v>
      </c>
      <c r="C85" s="22"/>
      <c r="D85" s="22"/>
      <c r="E85" s="22"/>
      <c r="F85" s="22"/>
      <c r="G85" s="22"/>
      <c r="H85" s="22"/>
      <c r="I85" s="22"/>
      <c r="J85" s="22"/>
    </row>
    <row r="86" spans="1:10" s="42" customFormat="1" ht="16.149999999999999" customHeight="1">
      <c r="A86" s="178"/>
      <c r="B86" s="129" t="s">
        <v>80</v>
      </c>
      <c r="C86" s="22">
        <v>31</v>
      </c>
      <c r="D86" s="22">
        <v>18</v>
      </c>
      <c r="E86" s="22">
        <v>33</v>
      </c>
      <c r="F86" s="22">
        <v>12</v>
      </c>
      <c r="G86" s="22">
        <v>11</v>
      </c>
      <c r="H86" s="22">
        <v>16</v>
      </c>
      <c r="I86" s="22">
        <v>29</v>
      </c>
      <c r="J86" s="22">
        <v>3</v>
      </c>
    </row>
    <row r="87" spans="1:10" s="42" customFormat="1" ht="16.149999999999999" customHeight="1">
      <c r="A87" s="179"/>
      <c r="B87" s="129" t="s">
        <v>81</v>
      </c>
      <c r="C87" s="22">
        <v>15</v>
      </c>
      <c r="D87" s="22">
        <v>16</v>
      </c>
      <c r="E87" s="22">
        <v>11</v>
      </c>
      <c r="F87" s="22">
        <v>8</v>
      </c>
      <c r="G87" s="22">
        <v>12</v>
      </c>
      <c r="H87" s="22">
        <v>14</v>
      </c>
      <c r="I87" s="22">
        <v>13</v>
      </c>
      <c r="J87" s="22">
        <v>0</v>
      </c>
    </row>
    <row r="88" spans="1:10" s="42" customFormat="1" ht="16.149999999999999" customHeight="1">
      <c r="A88" s="177">
        <v>27</v>
      </c>
      <c r="B88" s="88" t="s">
        <v>145</v>
      </c>
      <c r="C88" s="22"/>
      <c r="D88" s="22"/>
      <c r="E88" s="22"/>
      <c r="F88" s="22"/>
      <c r="G88" s="22"/>
      <c r="H88" s="22"/>
      <c r="I88" s="22"/>
      <c r="J88" s="22"/>
    </row>
    <row r="89" spans="1:10" s="42" customFormat="1" ht="16.149999999999999" customHeight="1">
      <c r="A89" s="178"/>
      <c r="B89" s="129" t="s">
        <v>80</v>
      </c>
      <c r="C89" s="22">
        <v>0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  <c r="J89" s="22">
        <v>0</v>
      </c>
    </row>
    <row r="90" spans="1:10" s="42" customFormat="1" ht="16.149999999999999" customHeight="1">
      <c r="A90" s="179"/>
      <c r="B90" s="129" t="s">
        <v>81</v>
      </c>
      <c r="C90" s="22">
        <v>4</v>
      </c>
      <c r="D90" s="22">
        <v>0</v>
      </c>
      <c r="E90" s="22">
        <v>4</v>
      </c>
      <c r="F90" s="22">
        <v>0</v>
      </c>
      <c r="G90" s="22">
        <v>0</v>
      </c>
      <c r="H90" s="22">
        <v>0</v>
      </c>
      <c r="I90" s="22">
        <v>2</v>
      </c>
      <c r="J90" s="22">
        <v>0</v>
      </c>
    </row>
    <row r="91" spans="1:10" s="42" customFormat="1" ht="16.149999999999999" customHeight="1">
      <c r="A91" s="177">
        <v>28</v>
      </c>
      <c r="B91" s="88" t="s">
        <v>146</v>
      </c>
      <c r="C91" s="22"/>
      <c r="D91" s="22"/>
      <c r="E91" s="22"/>
      <c r="F91" s="22"/>
      <c r="G91" s="22"/>
      <c r="H91" s="22"/>
      <c r="I91" s="22"/>
      <c r="J91" s="22"/>
    </row>
    <row r="92" spans="1:10" s="42" customFormat="1" ht="16.149999999999999" customHeight="1">
      <c r="A92" s="178"/>
      <c r="B92" s="129" t="s">
        <v>80</v>
      </c>
      <c r="C92" s="22">
        <v>2</v>
      </c>
      <c r="D92" s="22">
        <v>0</v>
      </c>
      <c r="E92" s="22">
        <v>4</v>
      </c>
      <c r="F92" s="22">
        <v>0</v>
      </c>
      <c r="G92" s="22">
        <v>0</v>
      </c>
      <c r="H92" s="22">
        <v>0</v>
      </c>
      <c r="I92" s="22">
        <v>1</v>
      </c>
      <c r="J92" s="22">
        <v>0</v>
      </c>
    </row>
    <row r="93" spans="1:10" s="42" customFormat="1" ht="16.149999999999999" customHeight="1">
      <c r="A93" s="179"/>
      <c r="B93" s="129" t="s">
        <v>81</v>
      </c>
      <c r="C93" s="22">
        <v>0</v>
      </c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  <c r="J93" s="22">
        <v>0</v>
      </c>
    </row>
    <row r="94" spans="1:10" s="42" customFormat="1" ht="16.149999999999999" customHeight="1">
      <c r="A94" s="177">
        <v>29</v>
      </c>
      <c r="B94" s="88" t="s">
        <v>147</v>
      </c>
      <c r="C94" s="22"/>
      <c r="D94" s="22"/>
      <c r="E94" s="22"/>
      <c r="F94" s="22"/>
      <c r="G94" s="22"/>
      <c r="H94" s="22"/>
      <c r="I94" s="22"/>
      <c r="J94" s="22"/>
    </row>
    <row r="95" spans="1:10" s="42" customFormat="1" ht="16.149999999999999" customHeight="1">
      <c r="A95" s="178"/>
      <c r="B95" s="129" t="s">
        <v>80</v>
      </c>
      <c r="C95" s="22">
        <v>22</v>
      </c>
      <c r="D95" s="22">
        <v>21</v>
      </c>
      <c r="E95" s="22">
        <v>10</v>
      </c>
      <c r="F95" s="22">
        <v>35</v>
      </c>
      <c r="G95" s="22">
        <v>35</v>
      </c>
      <c r="H95" s="22">
        <v>35</v>
      </c>
      <c r="I95" s="22">
        <v>4</v>
      </c>
      <c r="J95" s="22"/>
    </row>
    <row r="96" spans="1:10" s="42" customFormat="1" ht="16.149999999999999" customHeight="1">
      <c r="A96" s="179"/>
      <c r="B96" s="129" t="s">
        <v>81</v>
      </c>
      <c r="C96" s="22">
        <v>89</v>
      </c>
      <c r="D96" s="22">
        <v>65</v>
      </c>
      <c r="E96" s="22">
        <v>48</v>
      </c>
      <c r="F96" s="22">
        <v>161</v>
      </c>
      <c r="G96" s="22">
        <v>161</v>
      </c>
      <c r="H96" s="22">
        <v>161</v>
      </c>
      <c r="I96" s="22">
        <v>26</v>
      </c>
      <c r="J96" s="22"/>
    </row>
    <row r="97" spans="1:10" s="42" customFormat="1" ht="16.149999999999999" customHeight="1">
      <c r="A97" s="177">
        <v>30</v>
      </c>
      <c r="B97" s="88" t="s">
        <v>148</v>
      </c>
      <c r="C97" s="22"/>
      <c r="D97" s="22"/>
      <c r="E97" s="22"/>
      <c r="F97" s="22"/>
      <c r="G97" s="22"/>
      <c r="H97" s="22"/>
      <c r="I97" s="22"/>
      <c r="J97" s="22"/>
    </row>
    <row r="98" spans="1:10" s="42" customFormat="1" ht="16.149999999999999" customHeight="1">
      <c r="A98" s="178"/>
      <c r="B98" s="129" t="s">
        <v>80</v>
      </c>
      <c r="C98" s="22">
        <v>170</v>
      </c>
      <c r="D98" s="22">
        <v>176</v>
      </c>
      <c r="E98" s="22">
        <v>176</v>
      </c>
      <c r="F98" s="22">
        <v>176</v>
      </c>
      <c r="G98" s="22">
        <v>176</v>
      </c>
      <c r="H98" s="22">
        <v>176</v>
      </c>
      <c r="I98" s="22">
        <v>40</v>
      </c>
      <c r="J98" s="22"/>
    </row>
    <row r="99" spans="1:10" s="42" customFormat="1" ht="16.149999999999999" customHeight="1">
      <c r="A99" s="179"/>
      <c r="B99" s="129" t="s">
        <v>81</v>
      </c>
      <c r="C99" s="22">
        <v>10</v>
      </c>
      <c r="D99" s="22">
        <v>10</v>
      </c>
      <c r="E99" s="22">
        <v>3</v>
      </c>
      <c r="F99" s="22">
        <v>10</v>
      </c>
      <c r="G99" s="22">
        <v>10</v>
      </c>
      <c r="H99" s="22">
        <v>10</v>
      </c>
      <c r="I99" s="22">
        <v>2</v>
      </c>
      <c r="J99" s="22"/>
    </row>
    <row r="100" spans="1:10" s="42" customFormat="1" ht="16.149999999999999" customHeight="1">
      <c r="A100" s="177">
        <v>31</v>
      </c>
      <c r="B100" s="88" t="s">
        <v>149</v>
      </c>
      <c r="C100" s="22"/>
      <c r="D100" s="22"/>
      <c r="E100" s="22"/>
      <c r="F100" s="22"/>
      <c r="G100" s="22"/>
      <c r="H100" s="22"/>
      <c r="I100" s="22"/>
      <c r="J100" s="22"/>
    </row>
    <row r="101" spans="1:10" s="42" customFormat="1" ht="16.149999999999999" customHeight="1">
      <c r="A101" s="178"/>
      <c r="B101" s="129" t="s">
        <v>80</v>
      </c>
      <c r="C101" s="22">
        <v>50</v>
      </c>
      <c r="D101" s="22">
        <v>21</v>
      </c>
      <c r="E101" s="22">
        <v>5</v>
      </c>
      <c r="F101" s="22">
        <v>40</v>
      </c>
      <c r="G101" s="22">
        <v>50</v>
      </c>
      <c r="H101" s="22">
        <v>50</v>
      </c>
      <c r="I101" s="22">
        <v>12</v>
      </c>
      <c r="J101" s="22"/>
    </row>
    <row r="102" spans="1:10" s="42" customFormat="1" ht="16.149999999999999" customHeight="1">
      <c r="A102" s="179"/>
      <c r="B102" s="129" t="s">
        <v>81</v>
      </c>
      <c r="C102" s="22">
        <v>28</v>
      </c>
      <c r="D102" s="22">
        <v>28</v>
      </c>
      <c r="E102" s="22">
        <v>4</v>
      </c>
      <c r="F102" s="22">
        <v>12</v>
      </c>
      <c r="G102" s="22">
        <v>28</v>
      </c>
      <c r="H102" s="22">
        <v>50</v>
      </c>
      <c r="I102" s="22">
        <v>9</v>
      </c>
      <c r="J102" s="22"/>
    </row>
    <row r="103" spans="1:10" s="42" customFormat="1" ht="16.149999999999999" customHeight="1">
      <c r="A103" s="177">
        <v>32</v>
      </c>
      <c r="B103" s="88" t="s">
        <v>150</v>
      </c>
      <c r="C103" s="22"/>
      <c r="D103" s="22"/>
      <c r="E103" s="22"/>
      <c r="F103" s="22"/>
      <c r="G103" s="22"/>
      <c r="H103" s="22"/>
      <c r="I103" s="22"/>
      <c r="J103" s="22"/>
    </row>
    <row r="104" spans="1:10" s="42" customFormat="1" ht="16.149999999999999" customHeight="1">
      <c r="A104" s="178"/>
      <c r="B104" s="129" t="s">
        <v>80</v>
      </c>
      <c r="C104" s="22"/>
      <c r="D104" s="22"/>
      <c r="E104" s="22"/>
      <c r="F104" s="22"/>
      <c r="G104" s="22"/>
      <c r="H104" s="22"/>
      <c r="I104" s="22"/>
      <c r="J104" s="22"/>
    </row>
    <row r="105" spans="1:10" s="42" customFormat="1" ht="16.149999999999999" customHeight="1">
      <c r="A105" s="179"/>
      <c r="B105" s="129" t="s">
        <v>81</v>
      </c>
      <c r="C105" s="22"/>
      <c r="D105" s="22"/>
      <c r="E105" s="22"/>
      <c r="F105" s="22"/>
      <c r="G105" s="22"/>
      <c r="H105" s="22"/>
      <c r="I105" s="22"/>
      <c r="J105" s="22"/>
    </row>
    <row r="106" spans="1:10" s="42" customFormat="1" ht="16.149999999999999" customHeight="1">
      <c r="A106" s="177">
        <v>33</v>
      </c>
      <c r="B106" s="88" t="s">
        <v>151</v>
      </c>
      <c r="C106" s="22"/>
      <c r="D106" s="22"/>
      <c r="E106" s="22"/>
      <c r="F106" s="22"/>
      <c r="G106" s="22"/>
      <c r="H106" s="22"/>
      <c r="I106" s="22"/>
      <c r="J106" s="22"/>
    </row>
    <row r="107" spans="1:10" s="42" customFormat="1" ht="16.149999999999999" customHeight="1">
      <c r="A107" s="178"/>
      <c r="B107" s="129" t="s">
        <v>80</v>
      </c>
      <c r="C107" s="22">
        <v>5</v>
      </c>
      <c r="D107" s="22">
        <v>0</v>
      </c>
      <c r="E107" s="22">
        <v>2</v>
      </c>
      <c r="F107" s="22">
        <v>0</v>
      </c>
      <c r="G107" s="22">
        <v>0</v>
      </c>
      <c r="H107" s="22">
        <v>0</v>
      </c>
      <c r="I107" s="22">
        <v>1</v>
      </c>
      <c r="J107" s="22">
        <v>3</v>
      </c>
    </row>
    <row r="108" spans="1:10" s="42" customFormat="1" ht="16.149999999999999" customHeight="1">
      <c r="A108" s="179"/>
      <c r="B108" s="129" t="s">
        <v>81</v>
      </c>
      <c r="C108" s="22">
        <v>6</v>
      </c>
      <c r="D108" s="22">
        <v>0</v>
      </c>
      <c r="E108" s="22">
        <v>2</v>
      </c>
      <c r="F108" s="22">
        <v>0</v>
      </c>
      <c r="G108" s="22">
        <v>0</v>
      </c>
      <c r="H108" s="22">
        <v>0</v>
      </c>
      <c r="I108" s="22">
        <v>1</v>
      </c>
      <c r="J108" s="22">
        <v>3</v>
      </c>
    </row>
    <row r="109" spans="1:10" s="42" customFormat="1" ht="16.149999999999999" customHeight="1">
      <c r="A109" s="177">
        <v>34</v>
      </c>
      <c r="B109" s="88" t="s">
        <v>152</v>
      </c>
      <c r="C109" s="22"/>
      <c r="D109" s="22"/>
      <c r="E109" s="22"/>
      <c r="F109" s="22"/>
      <c r="G109" s="22"/>
      <c r="H109" s="22"/>
      <c r="I109" s="22"/>
      <c r="J109" s="22"/>
    </row>
    <row r="110" spans="1:10" s="42" customFormat="1" ht="16.149999999999999" customHeight="1">
      <c r="A110" s="178"/>
      <c r="B110" s="129" t="s">
        <v>80</v>
      </c>
      <c r="C110" s="22">
        <v>108</v>
      </c>
      <c r="D110" s="22">
        <v>47</v>
      </c>
      <c r="E110" s="22">
        <v>60</v>
      </c>
      <c r="F110" s="22">
        <v>0</v>
      </c>
      <c r="G110" s="22">
        <v>0</v>
      </c>
      <c r="H110" s="22">
        <v>0</v>
      </c>
      <c r="I110" s="22">
        <v>0</v>
      </c>
      <c r="J110" s="22">
        <v>0</v>
      </c>
    </row>
    <row r="111" spans="1:10" s="42" customFormat="1" ht="16.149999999999999" customHeight="1">
      <c r="A111" s="179"/>
      <c r="B111" s="129" t="s">
        <v>81</v>
      </c>
      <c r="C111" s="22">
        <v>0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  <c r="J111" s="22">
        <v>0</v>
      </c>
    </row>
    <row r="112" spans="1:10" s="42" customFormat="1" ht="16.149999999999999" customHeight="1">
      <c r="A112" s="177">
        <v>35</v>
      </c>
      <c r="B112" s="88" t="s">
        <v>153</v>
      </c>
      <c r="C112" s="22"/>
      <c r="D112" s="22"/>
      <c r="E112" s="22"/>
      <c r="F112" s="22"/>
      <c r="G112" s="22"/>
      <c r="H112" s="22"/>
      <c r="I112" s="22"/>
      <c r="J112" s="22"/>
    </row>
    <row r="113" spans="1:10" s="42" customFormat="1" ht="16.149999999999999" customHeight="1">
      <c r="A113" s="178"/>
      <c r="B113" s="129" t="s">
        <v>80</v>
      </c>
      <c r="C113" s="22">
        <v>9</v>
      </c>
      <c r="D113" s="22">
        <v>6</v>
      </c>
      <c r="E113" s="22">
        <v>0</v>
      </c>
      <c r="F113" s="22">
        <v>0</v>
      </c>
      <c r="G113" s="22">
        <v>0</v>
      </c>
      <c r="H113" s="22">
        <v>0</v>
      </c>
      <c r="I113" s="22">
        <v>4</v>
      </c>
      <c r="J113" s="22"/>
    </row>
    <row r="114" spans="1:10" s="42" customFormat="1" ht="16.149999999999999" customHeight="1">
      <c r="A114" s="179"/>
      <c r="B114" s="129" t="s">
        <v>81</v>
      </c>
      <c r="C114" s="22">
        <v>17</v>
      </c>
      <c r="D114" s="22">
        <v>31</v>
      </c>
      <c r="E114" s="22">
        <v>0</v>
      </c>
      <c r="F114" s="22">
        <v>17</v>
      </c>
      <c r="G114" s="22">
        <v>5</v>
      </c>
      <c r="H114" s="22">
        <v>2</v>
      </c>
      <c r="I114" s="22">
        <v>6</v>
      </c>
      <c r="J114" s="22"/>
    </row>
    <row r="115" spans="1:10" s="42" customFormat="1" ht="16.149999999999999" customHeight="1">
      <c r="A115" s="177">
        <v>36</v>
      </c>
      <c r="B115" s="88" t="s">
        <v>154</v>
      </c>
      <c r="C115" s="22"/>
      <c r="D115" s="22"/>
      <c r="E115" s="22"/>
      <c r="F115" s="22"/>
      <c r="G115" s="22"/>
      <c r="H115" s="22"/>
      <c r="I115" s="22"/>
      <c r="J115" s="22"/>
    </row>
    <row r="116" spans="1:10" s="42" customFormat="1" ht="16.149999999999999" customHeight="1">
      <c r="A116" s="178"/>
      <c r="B116" s="129" t="s">
        <v>80</v>
      </c>
      <c r="C116" s="22"/>
      <c r="D116" s="22"/>
      <c r="E116" s="22"/>
      <c r="F116" s="22"/>
      <c r="G116" s="22"/>
      <c r="H116" s="22"/>
      <c r="I116" s="22"/>
      <c r="J116" s="22"/>
    </row>
    <row r="117" spans="1:10" s="42" customFormat="1" ht="16.149999999999999" customHeight="1">
      <c r="A117" s="179"/>
      <c r="B117" s="129" t="s">
        <v>81</v>
      </c>
      <c r="C117" s="22"/>
      <c r="D117" s="22"/>
      <c r="E117" s="22"/>
      <c r="F117" s="22"/>
      <c r="G117" s="22"/>
      <c r="H117" s="22"/>
      <c r="I117" s="22"/>
      <c r="J117" s="22"/>
    </row>
    <row r="118" spans="1:10" s="42" customFormat="1" ht="16.149999999999999" customHeight="1">
      <c r="A118" s="177">
        <v>37</v>
      </c>
      <c r="B118" s="88" t="s">
        <v>155</v>
      </c>
      <c r="C118" s="22">
        <v>14</v>
      </c>
      <c r="D118" s="22">
        <v>0</v>
      </c>
      <c r="E118" s="22">
        <v>112</v>
      </c>
      <c r="F118" s="22">
        <v>1</v>
      </c>
      <c r="G118" s="22">
        <v>14</v>
      </c>
      <c r="H118" s="22">
        <v>14</v>
      </c>
      <c r="I118" s="22">
        <v>106</v>
      </c>
      <c r="J118" s="22">
        <v>0</v>
      </c>
    </row>
    <row r="119" spans="1:10" s="42" customFormat="1" ht="16.149999999999999" customHeight="1">
      <c r="A119" s="178"/>
      <c r="B119" s="129" t="s">
        <v>80</v>
      </c>
      <c r="C119" s="22">
        <v>0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  <c r="J119" s="22">
        <v>0</v>
      </c>
    </row>
    <row r="120" spans="1:10" s="42" customFormat="1" ht="16.149999999999999" customHeight="1">
      <c r="A120" s="179"/>
      <c r="B120" s="129" t="s">
        <v>81</v>
      </c>
      <c r="C120" s="22"/>
      <c r="D120" s="22"/>
      <c r="E120" s="22"/>
      <c r="F120" s="22"/>
      <c r="G120" s="22"/>
      <c r="H120" s="22"/>
      <c r="I120" s="22"/>
      <c r="J120" s="22"/>
    </row>
    <row r="121" spans="1:10" s="42" customFormat="1" ht="16.149999999999999" customHeight="1">
      <c r="A121" s="177">
        <v>38</v>
      </c>
      <c r="B121" s="88" t="s">
        <v>156</v>
      </c>
      <c r="C121" s="22"/>
      <c r="D121" s="22"/>
      <c r="E121" s="22"/>
      <c r="F121" s="22"/>
      <c r="G121" s="22"/>
      <c r="H121" s="22"/>
      <c r="I121" s="22"/>
      <c r="J121" s="22"/>
    </row>
    <row r="122" spans="1:10" s="42" customFormat="1" ht="16.149999999999999" customHeight="1">
      <c r="A122" s="178"/>
      <c r="B122" s="129" t="s">
        <v>80</v>
      </c>
      <c r="C122" s="22">
        <v>9</v>
      </c>
      <c r="D122" s="22"/>
      <c r="E122" s="22">
        <v>32</v>
      </c>
      <c r="F122" s="22">
        <v>0</v>
      </c>
      <c r="G122" s="22">
        <v>3</v>
      </c>
      <c r="H122" s="22"/>
      <c r="I122" s="22">
        <v>14</v>
      </c>
      <c r="J122" s="22"/>
    </row>
    <row r="123" spans="1:10" s="42" customFormat="1" ht="16.149999999999999" customHeight="1">
      <c r="A123" s="179"/>
      <c r="B123" s="129" t="s">
        <v>81</v>
      </c>
      <c r="C123" s="22">
        <v>9</v>
      </c>
      <c r="D123" s="22"/>
      <c r="E123" s="22">
        <v>32</v>
      </c>
      <c r="F123" s="22">
        <v>0</v>
      </c>
      <c r="G123" s="22">
        <v>3</v>
      </c>
      <c r="H123" s="22"/>
      <c r="I123" s="22">
        <v>14</v>
      </c>
      <c r="J123" s="22"/>
    </row>
    <row r="124" spans="1:10" s="42" customFormat="1" ht="16.149999999999999" customHeight="1">
      <c r="A124" s="177">
        <v>39</v>
      </c>
      <c r="B124" s="88" t="s">
        <v>157</v>
      </c>
      <c r="C124" s="22"/>
      <c r="D124" s="22"/>
      <c r="E124" s="22"/>
      <c r="F124" s="22"/>
      <c r="G124" s="22"/>
      <c r="H124" s="22"/>
      <c r="I124" s="22"/>
      <c r="J124" s="22"/>
    </row>
    <row r="125" spans="1:10" s="42" customFormat="1" ht="16.149999999999999" customHeight="1">
      <c r="A125" s="178"/>
      <c r="B125" s="129" t="s">
        <v>80</v>
      </c>
      <c r="C125" s="22"/>
      <c r="D125" s="22"/>
      <c r="E125" s="22"/>
      <c r="F125" s="22"/>
      <c r="G125" s="22"/>
      <c r="H125" s="22"/>
      <c r="I125" s="22"/>
      <c r="J125" s="22"/>
    </row>
    <row r="126" spans="1:10" s="42" customFormat="1" ht="16.149999999999999" customHeight="1">
      <c r="A126" s="179"/>
      <c r="B126" s="129" t="s">
        <v>81</v>
      </c>
      <c r="C126" s="22"/>
      <c r="D126" s="22"/>
      <c r="E126" s="22"/>
      <c r="F126" s="22"/>
      <c r="G126" s="22"/>
      <c r="H126" s="22"/>
      <c r="I126" s="22"/>
      <c r="J126" s="22"/>
    </row>
    <row r="127" spans="1:10" s="42" customFormat="1" ht="16.149999999999999" customHeight="1">
      <c r="A127" s="177">
        <v>40</v>
      </c>
      <c r="B127" s="88" t="s">
        <v>158</v>
      </c>
      <c r="C127" s="22"/>
      <c r="D127" s="22"/>
      <c r="E127" s="22"/>
      <c r="F127" s="22"/>
      <c r="G127" s="22"/>
      <c r="H127" s="22"/>
      <c r="I127" s="22"/>
      <c r="J127" s="22"/>
    </row>
    <row r="128" spans="1:10" s="42" customFormat="1" ht="16.149999999999999" customHeight="1">
      <c r="A128" s="178"/>
      <c r="B128" s="129" t="s">
        <v>80</v>
      </c>
      <c r="C128" s="22"/>
      <c r="D128" s="22"/>
      <c r="E128" s="22"/>
      <c r="F128" s="22"/>
      <c r="G128" s="22"/>
      <c r="H128" s="22"/>
      <c r="I128" s="22"/>
      <c r="J128" s="22"/>
    </row>
    <row r="129" spans="1:10" s="42" customFormat="1" ht="16.149999999999999" customHeight="1">
      <c r="A129" s="179"/>
      <c r="B129" s="129" t="s">
        <v>81</v>
      </c>
      <c r="C129" s="22"/>
      <c r="D129" s="22"/>
      <c r="E129" s="22"/>
      <c r="F129" s="22"/>
      <c r="G129" s="22"/>
      <c r="H129" s="22"/>
      <c r="I129" s="22"/>
      <c r="J129" s="22"/>
    </row>
    <row r="130" spans="1:10" s="42" customFormat="1" ht="16.149999999999999" customHeight="1">
      <c r="A130" s="177">
        <v>41</v>
      </c>
      <c r="B130" s="88" t="s">
        <v>159</v>
      </c>
      <c r="C130" s="22"/>
      <c r="D130" s="22"/>
      <c r="E130" s="22"/>
      <c r="F130" s="22"/>
      <c r="G130" s="22"/>
      <c r="H130" s="22"/>
      <c r="I130" s="22"/>
      <c r="J130" s="22"/>
    </row>
    <row r="131" spans="1:10" s="42" customFormat="1" ht="16.149999999999999" customHeight="1">
      <c r="A131" s="178"/>
      <c r="B131" s="129" t="s">
        <v>80</v>
      </c>
      <c r="C131" s="22">
        <v>29</v>
      </c>
      <c r="D131" s="22">
        <v>20</v>
      </c>
      <c r="E131" s="22">
        <v>25</v>
      </c>
      <c r="F131" s="22">
        <v>0</v>
      </c>
      <c r="G131" s="22">
        <v>7</v>
      </c>
      <c r="H131" s="22">
        <v>6</v>
      </c>
      <c r="I131" s="22">
        <v>22</v>
      </c>
      <c r="J131" s="22"/>
    </row>
    <row r="132" spans="1:10" s="42" customFormat="1" ht="16.149999999999999" customHeight="1">
      <c r="A132" s="179"/>
      <c r="B132" s="129" t="s">
        <v>81</v>
      </c>
      <c r="C132" s="22">
        <v>20</v>
      </c>
      <c r="D132" s="22">
        <v>10</v>
      </c>
      <c r="E132" s="22">
        <v>8</v>
      </c>
      <c r="F132" s="22">
        <v>0</v>
      </c>
      <c r="G132" s="22">
        <v>4</v>
      </c>
      <c r="H132" s="22">
        <v>0</v>
      </c>
      <c r="I132" s="22">
        <v>10</v>
      </c>
      <c r="J132" s="22"/>
    </row>
    <row r="133" spans="1:10" s="42" customFormat="1" ht="16.149999999999999" customHeight="1">
      <c r="A133" s="177">
        <v>42</v>
      </c>
      <c r="B133" s="88" t="s">
        <v>160</v>
      </c>
      <c r="C133" s="22"/>
      <c r="D133" s="22"/>
      <c r="E133" s="22"/>
      <c r="F133" s="22"/>
      <c r="G133" s="22"/>
      <c r="H133" s="22"/>
      <c r="I133" s="22"/>
      <c r="J133" s="22"/>
    </row>
    <row r="134" spans="1:10" s="42" customFormat="1" ht="16.149999999999999" customHeight="1">
      <c r="A134" s="178"/>
      <c r="B134" s="129" t="s">
        <v>80</v>
      </c>
      <c r="C134" s="22">
        <v>1</v>
      </c>
      <c r="D134" s="22">
        <v>1</v>
      </c>
      <c r="E134" s="22">
        <v>1</v>
      </c>
      <c r="F134" s="22">
        <v>1</v>
      </c>
      <c r="G134" s="22">
        <v>1</v>
      </c>
      <c r="H134" s="22">
        <v>1</v>
      </c>
      <c r="I134" s="22">
        <v>1</v>
      </c>
      <c r="J134" s="22">
        <v>0</v>
      </c>
    </row>
    <row r="135" spans="1:10" s="42" customFormat="1" ht="16.149999999999999" customHeight="1">
      <c r="A135" s="179"/>
      <c r="B135" s="129" t="s">
        <v>81</v>
      </c>
      <c r="C135" s="22">
        <v>23</v>
      </c>
      <c r="D135" s="22">
        <v>21</v>
      </c>
      <c r="E135" s="22">
        <v>16</v>
      </c>
      <c r="F135" s="22">
        <v>20</v>
      </c>
      <c r="G135" s="22">
        <v>20</v>
      </c>
      <c r="H135" s="22">
        <v>20</v>
      </c>
      <c r="I135" s="22">
        <v>18</v>
      </c>
      <c r="J135" s="22">
        <v>1</v>
      </c>
    </row>
    <row r="136" spans="1:10" s="42" customFormat="1" ht="16.149999999999999" customHeight="1">
      <c r="A136" s="177">
        <v>43</v>
      </c>
      <c r="B136" s="88" t="s">
        <v>161</v>
      </c>
      <c r="C136" s="22"/>
      <c r="D136" s="22"/>
      <c r="E136" s="22"/>
      <c r="F136" s="22"/>
      <c r="G136" s="22"/>
      <c r="H136" s="22"/>
      <c r="I136" s="22"/>
      <c r="J136" s="22"/>
    </row>
    <row r="137" spans="1:10" s="42" customFormat="1" ht="16.149999999999999" customHeight="1">
      <c r="A137" s="178"/>
      <c r="B137" s="129" t="s">
        <v>80</v>
      </c>
      <c r="C137" s="22">
        <v>0</v>
      </c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  <c r="J137" s="22">
        <v>0</v>
      </c>
    </row>
    <row r="138" spans="1:10" s="42" customFormat="1" ht="16.149999999999999" customHeight="1">
      <c r="A138" s="179"/>
      <c r="B138" s="129" t="s">
        <v>81</v>
      </c>
      <c r="C138" s="22">
        <v>1</v>
      </c>
      <c r="D138" s="22">
        <v>2</v>
      </c>
      <c r="E138" s="22">
        <v>4</v>
      </c>
      <c r="F138" s="22">
        <v>0</v>
      </c>
      <c r="G138" s="22">
        <v>0</v>
      </c>
      <c r="H138" s="22">
        <v>0</v>
      </c>
      <c r="I138" s="22">
        <v>1</v>
      </c>
      <c r="J138" s="22">
        <v>0</v>
      </c>
    </row>
    <row r="139" spans="1:10" s="42" customFormat="1" ht="16.149999999999999" customHeight="1">
      <c r="A139" s="177">
        <v>44</v>
      </c>
      <c r="B139" s="88" t="s">
        <v>162</v>
      </c>
      <c r="C139" s="22"/>
      <c r="D139" s="22"/>
      <c r="E139" s="22"/>
      <c r="F139" s="22"/>
      <c r="G139" s="22"/>
      <c r="H139" s="22"/>
      <c r="I139" s="22"/>
      <c r="J139" s="22"/>
    </row>
    <row r="140" spans="1:10" s="42" customFormat="1" ht="16.149999999999999" customHeight="1">
      <c r="A140" s="178"/>
      <c r="B140" s="129" t="s">
        <v>80</v>
      </c>
      <c r="C140" s="22">
        <v>24</v>
      </c>
      <c r="D140" s="22">
        <v>12</v>
      </c>
      <c r="E140" s="22">
        <v>21</v>
      </c>
      <c r="F140" s="22">
        <v>0</v>
      </c>
      <c r="G140" s="22">
        <v>0</v>
      </c>
      <c r="H140" s="22">
        <v>0</v>
      </c>
      <c r="I140" s="22">
        <v>13</v>
      </c>
      <c r="J140" s="22">
        <v>0</v>
      </c>
    </row>
    <row r="141" spans="1:10" s="42" customFormat="1" ht="16.149999999999999" customHeight="1">
      <c r="A141" s="179"/>
      <c r="B141" s="129" t="s">
        <v>81</v>
      </c>
      <c r="C141" s="22">
        <v>0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  <c r="J141" s="22">
        <v>0</v>
      </c>
    </row>
    <row r="142" spans="1:10" s="42" customFormat="1" ht="16.149999999999999" customHeight="1">
      <c r="A142" s="177">
        <v>45</v>
      </c>
      <c r="B142" s="88" t="s">
        <v>163</v>
      </c>
      <c r="C142" s="22"/>
      <c r="D142" s="22"/>
      <c r="E142" s="22"/>
      <c r="F142" s="22"/>
      <c r="G142" s="22"/>
      <c r="H142" s="22"/>
      <c r="I142" s="22"/>
      <c r="J142" s="22"/>
    </row>
    <row r="143" spans="1:10" s="42" customFormat="1" ht="16.149999999999999" customHeight="1">
      <c r="A143" s="178"/>
      <c r="B143" s="129" t="s">
        <v>80</v>
      </c>
      <c r="C143" s="22">
        <v>63</v>
      </c>
      <c r="D143" s="22">
        <v>63</v>
      </c>
      <c r="E143" s="22">
        <v>54</v>
      </c>
      <c r="F143" s="22">
        <v>63</v>
      </c>
      <c r="G143" s="22">
        <v>63</v>
      </c>
      <c r="H143" s="22">
        <v>63</v>
      </c>
      <c r="I143" s="22">
        <v>53</v>
      </c>
      <c r="J143" s="22">
        <v>0</v>
      </c>
    </row>
    <row r="144" spans="1:10" s="42" customFormat="1" ht="16.149999999999999" customHeight="1">
      <c r="A144" s="179"/>
      <c r="B144" s="129" t="s">
        <v>81</v>
      </c>
      <c r="C144" s="22">
        <v>0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  <c r="J144" s="22">
        <v>0</v>
      </c>
    </row>
    <row r="145" spans="1:10" s="42" customFormat="1" ht="16.149999999999999" customHeight="1">
      <c r="A145" s="177">
        <v>46</v>
      </c>
      <c r="B145" s="88" t="s">
        <v>164</v>
      </c>
      <c r="C145" s="22"/>
      <c r="D145" s="22"/>
      <c r="E145" s="22"/>
      <c r="F145" s="22"/>
      <c r="G145" s="22"/>
      <c r="H145" s="22"/>
      <c r="I145" s="22"/>
      <c r="J145" s="22"/>
    </row>
    <row r="146" spans="1:10" s="42" customFormat="1" ht="16.149999999999999" customHeight="1">
      <c r="A146" s="178"/>
      <c r="B146" s="129" t="s">
        <v>80</v>
      </c>
      <c r="C146" s="22">
        <v>12</v>
      </c>
      <c r="D146" s="22">
        <v>12</v>
      </c>
      <c r="E146" s="22">
        <v>11</v>
      </c>
      <c r="F146" s="22">
        <v>12</v>
      </c>
      <c r="G146" s="22">
        <v>12</v>
      </c>
      <c r="H146" s="22">
        <v>12</v>
      </c>
      <c r="I146" s="22">
        <v>7</v>
      </c>
      <c r="J146" s="22">
        <v>2</v>
      </c>
    </row>
    <row r="147" spans="1:10" s="42" customFormat="1" ht="16.149999999999999" customHeight="1">
      <c r="A147" s="179"/>
      <c r="B147" s="129" t="s">
        <v>81</v>
      </c>
      <c r="C147" s="22">
        <v>82</v>
      </c>
      <c r="D147" s="22">
        <v>86</v>
      </c>
      <c r="E147" s="22">
        <v>13</v>
      </c>
      <c r="F147" s="22">
        <v>84</v>
      </c>
      <c r="G147" s="22">
        <v>85</v>
      </c>
      <c r="H147" s="22">
        <v>85</v>
      </c>
      <c r="I147" s="22">
        <v>21</v>
      </c>
      <c r="J147" s="22">
        <v>1</v>
      </c>
    </row>
    <row r="148" spans="1:10" s="42" customFormat="1" ht="16.149999999999999" customHeight="1">
      <c r="A148" s="177">
        <v>47</v>
      </c>
      <c r="B148" s="88" t="s">
        <v>165</v>
      </c>
      <c r="C148" s="22"/>
      <c r="D148" s="22"/>
      <c r="E148" s="22"/>
      <c r="F148" s="22"/>
      <c r="G148" s="22"/>
      <c r="H148" s="22"/>
      <c r="I148" s="22"/>
      <c r="J148" s="22"/>
    </row>
    <row r="149" spans="1:10" s="42" customFormat="1" ht="16.149999999999999" customHeight="1">
      <c r="A149" s="178"/>
      <c r="B149" s="129" t="s">
        <v>80</v>
      </c>
      <c r="C149" s="22">
        <v>52</v>
      </c>
      <c r="D149" s="22">
        <v>8</v>
      </c>
      <c r="E149" s="22">
        <v>14</v>
      </c>
      <c r="F149" s="22">
        <v>6</v>
      </c>
      <c r="G149" s="22">
        <v>5</v>
      </c>
      <c r="H149" s="22">
        <v>5</v>
      </c>
      <c r="I149" s="22">
        <v>6</v>
      </c>
      <c r="J149" s="22">
        <v>0</v>
      </c>
    </row>
    <row r="150" spans="1:10" s="42" customFormat="1" ht="16.149999999999999" customHeight="1">
      <c r="A150" s="179"/>
      <c r="B150" s="129" t="s">
        <v>81</v>
      </c>
      <c r="C150" s="22">
        <v>0</v>
      </c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1</v>
      </c>
      <c r="J150" s="22">
        <v>0</v>
      </c>
    </row>
    <row r="151" spans="1:10" s="42" customFormat="1" ht="16.149999999999999" customHeight="1">
      <c r="A151" s="177">
        <v>48</v>
      </c>
      <c r="B151" s="88" t="s">
        <v>166</v>
      </c>
      <c r="C151" s="22"/>
      <c r="D151" s="22"/>
      <c r="E151" s="22"/>
      <c r="F151" s="22"/>
      <c r="G151" s="22"/>
      <c r="H151" s="22"/>
      <c r="I151" s="22"/>
      <c r="J151" s="22"/>
    </row>
    <row r="152" spans="1:10" s="42" customFormat="1" ht="16.149999999999999" customHeight="1">
      <c r="A152" s="178"/>
      <c r="B152" s="129" t="s">
        <v>80</v>
      </c>
      <c r="C152" s="22">
        <v>22</v>
      </c>
      <c r="D152" s="22"/>
      <c r="E152" s="22">
        <v>22</v>
      </c>
      <c r="F152" s="22"/>
      <c r="G152" s="22"/>
      <c r="H152" s="22"/>
      <c r="I152" s="22">
        <v>22</v>
      </c>
      <c r="J152" s="22"/>
    </row>
    <row r="153" spans="1:10" s="42" customFormat="1" ht="16.149999999999999" customHeight="1">
      <c r="A153" s="179"/>
      <c r="B153" s="129" t="s">
        <v>81</v>
      </c>
      <c r="C153" s="22">
        <v>85</v>
      </c>
      <c r="D153" s="22"/>
      <c r="E153" s="22">
        <v>85</v>
      </c>
      <c r="F153" s="22"/>
      <c r="G153" s="22"/>
      <c r="H153" s="22"/>
      <c r="I153" s="22">
        <v>85</v>
      </c>
      <c r="J153" s="22"/>
    </row>
    <row r="154" spans="1:10" s="42" customFormat="1" ht="16.149999999999999" customHeight="1">
      <c r="A154" s="177">
        <v>49</v>
      </c>
      <c r="B154" s="88" t="s">
        <v>167</v>
      </c>
      <c r="C154" s="22"/>
      <c r="D154" s="22"/>
      <c r="E154" s="22"/>
      <c r="F154" s="22"/>
      <c r="G154" s="22"/>
      <c r="H154" s="22"/>
      <c r="I154" s="22"/>
      <c r="J154" s="22"/>
    </row>
    <row r="155" spans="1:10" s="42" customFormat="1" ht="16.149999999999999" customHeight="1">
      <c r="A155" s="178"/>
      <c r="B155" s="129" t="s">
        <v>80</v>
      </c>
      <c r="C155" s="22"/>
      <c r="D155" s="22"/>
      <c r="E155" s="22"/>
      <c r="F155" s="22"/>
      <c r="G155" s="22"/>
      <c r="H155" s="22"/>
      <c r="I155" s="22"/>
      <c r="J155" s="22"/>
    </row>
    <row r="156" spans="1:10" s="42" customFormat="1" ht="16.149999999999999" customHeight="1">
      <c r="A156" s="179"/>
      <c r="B156" s="129" t="s">
        <v>81</v>
      </c>
      <c r="C156" s="22"/>
      <c r="D156" s="22"/>
      <c r="E156" s="22"/>
      <c r="F156" s="22"/>
      <c r="G156" s="22"/>
      <c r="H156" s="22"/>
      <c r="I156" s="22"/>
      <c r="J156" s="22"/>
    </row>
    <row r="157" spans="1:10" s="42" customFormat="1" ht="16.149999999999999" customHeight="1">
      <c r="A157" s="177">
        <v>50</v>
      </c>
      <c r="B157" s="88" t="s">
        <v>168</v>
      </c>
      <c r="C157" s="22"/>
      <c r="D157" s="22"/>
      <c r="E157" s="22"/>
      <c r="F157" s="22"/>
      <c r="G157" s="22"/>
      <c r="H157" s="22"/>
      <c r="I157" s="22"/>
      <c r="J157" s="22"/>
    </row>
    <row r="158" spans="1:10" s="42" customFormat="1" ht="16.149999999999999" customHeight="1">
      <c r="A158" s="178"/>
      <c r="B158" s="129" t="s">
        <v>80</v>
      </c>
      <c r="C158" s="22">
        <v>6</v>
      </c>
      <c r="D158" s="22">
        <v>0</v>
      </c>
      <c r="E158" s="22">
        <v>6</v>
      </c>
      <c r="F158" s="22">
        <v>0</v>
      </c>
      <c r="G158" s="22">
        <v>0</v>
      </c>
      <c r="H158" s="22">
        <v>0</v>
      </c>
      <c r="I158" s="22">
        <v>5</v>
      </c>
      <c r="J158" s="22">
        <v>0</v>
      </c>
    </row>
    <row r="159" spans="1:10" s="42" customFormat="1" ht="16.149999999999999" customHeight="1">
      <c r="A159" s="179"/>
      <c r="B159" s="129" t="s">
        <v>81</v>
      </c>
      <c r="C159" s="22">
        <v>0</v>
      </c>
      <c r="D159" s="22">
        <v>0</v>
      </c>
      <c r="E159" s="22">
        <v>0</v>
      </c>
      <c r="F159" s="22">
        <v>0</v>
      </c>
      <c r="G159" s="22">
        <v>0</v>
      </c>
      <c r="H159" s="22">
        <v>0</v>
      </c>
      <c r="I159" s="22">
        <v>0</v>
      </c>
      <c r="J159" s="22">
        <v>0</v>
      </c>
    </row>
    <row r="160" spans="1:10" s="42" customFormat="1" ht="16.149999999999999" customHeight="1">
      <c r="A160" s="177">
        <v>51</v>
      </c>
      <c r="B160" s="88" t="s">
        <v>169</v>
      </c>
      <c r="C160" s="22"/>
      <c r="D160" s="22"/>
      <c r="E160" s="22"/>
      <c r="F160" s="22"/>
      <c r="G160" s="22"/>
      <c r="H160" s="22"/>
      <c r="I160" s="22"/>
      <c r="J160" s="22"/>
    </row>
    <row r="161" spans="1:10" s="42" customFormat="1" ht="16.149999999999999" customHeight="1">
      <c r="A161" s="178"/>
      <c r="B161" s="129" t="s">
        <v>80</v>
      </c>
      <c r="C161" s="22">
        <v>0</v>
      </c>
      <c r="D161" s="22">
        <v>0</v>
      </c>
      <c r="E161" s="22">
        <v>0</v>
      </c>
      <c r="F161" s="22">
        <v>0</v>
      </c>
      <c r="G161" s="22">
        <v>0</v>
      </c>
      <c r="H161" s="22">
        <v>0</v>
      </c>
      <c r="I161" s="22">
        <v>0</v>
      </c>
      <c r="J161" s="22">
        <v>0</v>
      </c>
    </row>
    <row r="162" spans="1:10" s="42" customFormat="1" ht="16.149999999999999" customHeight="1">
      <c r="A162" s="179"/>
      <c r="B162" s="129" t="s">
        <v>81</v>
      </c>
      <c r="C162" s="22">
        <v>1</v>
      </c>
      <c r="D162" s="22">
        <v>0</v>
      </c>
      <c r="E162" s="22">
        <v>1</v>
      </c>
      <c r="F162" s="22">
        <v>0</v>
      </c>
      <c r="G162" s="22">
        <v>0</v>
      </c>
      <c r="H162" s="22">
        <v>10</v>
      </c>
      <c r="I162" s="22">
        <v>7</v>
      </c>
      <c r="J162" s="22">
        <v>6</v>
      </c>
    </row>
    <row r="163" spans="1:10" s="42" customFormat="1" ht="16.149999999999999" customHeight="1">
      <c r="A163" s="177">
        <v>52</v>
      </c>
      <c r="B163" s="88" t="s">
        <v>170</v>
      </c>
      <c r="C163" s="22"/>
      <c r="D163" s="22"/>
      <c r="E163" s="22"/>
      <c r="F163" s="22"/>
      <c r="G163" s="22"/>
      <c r="H163" s="22"/>
      <c r="I163" s="22"/>
      <c r="J163" s="22"/>
    </row>
    <row r="164" spans="1:10" s="42" customFormat="1" ht="16.149999999999999" customHeight="1">
      <c r="A164" s="178"/>
      <c r="B164" s="129" t="s">
        <v>80</v>
      </c>
      <c r="C164" s="22">
        <v>0</v>
      </c>
      <c r="D164" s="22">
        <v>0</v>
      </c>
      <c r="E164" s="22">
        <v>0</v>
      </c>
      <c r="F164" s="22">
        <v>0</v>
      </c>
      <c r="G164" s="22">
        <v>0</v>
      </c>
      <c r="H164" s="22">
        <v>0</v>
      </c>
      <c r="I164" s="22">
        <v>0</v>
      </c>
      <c r="J164" s="22">
        <v>0</v>
      </c>
    </row>
    <row r="165" spans="1:10" s="42" customFormat="1" ht="16.149999999999999" customHeight="1">
      <c r="A165" s="179"/>
      <c r="B165" s="129" t="s">
        <v>81</v>
      </c>
      <c r="C165" s="22">
        <v>3</v>
      </c>
      <c r="D165" s="22">
        <v>1</v>
      </c>
      <c r="E165" s="22">
        <v>4</v>
      </c>
      <c r="F165" s="22">
        <v>0</v>
      </c>
      <c r="G165" s="22">
        <v>0</v>
      </c>
      <c r="H165" s="22">
        <v>0</v>
      </c>
      <c r="I165" s="22">
        <v>4</v>
      </c>
      <c r="J165" s="22">
        <v>0</v>
      </c>
    </row>
    <row r="166" spans="1:10" s="42" customFormat="1" ht="16.149999999999999" customHeight="1">
      <c r="A166" s="177">
        <v>53</v>
      </c>
      <c r="B166" s="88" t="s">
        <v>171</v>
      </c>
      <c r="C166" s="22"/>
      <c r="D166" s="22"/>
      <c r="E166" s="22"/>
      <c r="F166" s="22"/>
      <c r="G166" s="22"/>
      <c r="H166" s="22"/>
      <c r="I166" s="22"/>
      <c r="J166" s="22"/>
    </row>
    <row r="167" spans="1:10" s="42" customFormat="1" ht="16.149999999999999" customHeight="1">
      <c r="A167" s="178"/>
      <c r="B167" s="129" t="s">
        <v>80</v>
      </c>
      <c r="C167" s="22">
        <v>1</v>
      </c>
      <c r="D167" s="22">
        <v>1</v>
      </c>
      <c r="E167" s="22">
        <v>0</v>
      </c>
      <c r="F167" s="22">
        <v>1</v>
      </c>
      <c r="G167" s="22">
        <v>0</v>
      </c>
      <c r="H167" s="22">
        <v>0</v>
      </c>
      <c r="I167" s="22">
        <v>0</v>
      </c>
      <c r="J167" s="22">
        <v>0</v>
      </c>
    </row>
    <row r="168" spans="1:10" s="42" customFormat="1" ht="16.149999999999999" customHeight="1">
      <c r="A168" s="179"/>
      <c r="B168" s="129" t="s">
        <v>81</v>
      </c>
      <c r="C168" s="22">
        <v>6</v>
      </c>
      <c r="D168" s="22">
        <v>8</v>
      </c>
      <c r="E168" s="22">
        <v>7</v>
      </c>
      <c r="F168" s="22">
        <v>3</v>
      </c>
      <c r="G168" s="22">
        <v>1</v>
      </c>
      <c r="H168" s="22">
        <v>0</v>
      </c>
      <c r="I168" s="22">
        <v>2</v>
      </c>
      <c r="J168" s="22">
        <v>0</v>
      </c>
    </row>
    <row r="169" spans="1:10" s="42" customFormat="1" ht="16.149999999999999" customHeight="1">
      <c r="A169" s="177">
        <v>54</v>
      </c>
      <c r="B169" s="88" t="s">
        <v>172</v>
      </c>
      <c r="C169" s="22"/>
      <c r="D169" s="22"/>
      <c r="E169" s="22"/>
      <c r="F169" s="22"/>
      <c r="G169" s="22"/>
      <c r="H169" s="22"/>
      <c r="I169" s="22"/>
      <c r="J169" s="22"/>
    </row>
    <row r="170" spans="1:10" s="42" customFormat="1" ht="16.149999999999999" customHeight="1">
      <c r="A170" s="178"/>
      <c r="B170" s="129" t="s">
        <v>80</v>
      </c>
      <c r="C170" s="22"/>
      <c r="D170" s="22"/>
      <c r="E170" s="22"/>
      <c r="F170" s="22"/>
      <c r="G170" s="22"/>
      <c r="H170" s="22"/>
      <c r="I170" s="22"/>
      <c r="J170" s="22"/>
    </row>
    <row r="171" spans="1:10" s="42" customFormat="1" ht="16.149999999999999" customHeight="1">
      <c r="A171" s="179"/>
      <c r="B171" s="129" t="s">
        <v>81</v>
      </c>
      <c r="C171" s="22"/>
      <c r="D171" s="22"/>
      <c r="E171" s="22"/>
      <c r="F171" s="22"/>
      <c r="G171" s="22"/>
      <c r="H171" s="22"/>
      <c r="I171" s="22"/>
      <c r="J171" s="22"/>
    </row>
    <row r="172" spans="1:10" s="42" customFormat="1" ht="16.149999999999999" customHeight="1">
      <c r="A172" s="177">
        <v>55</v>
      </c>
      <c r="B172" s="88" t="s">
        <v>173</v>
      </c>
      <c r="C172" s="22"/>
      <c r="D172" s="22"/>
      <c r="E172" s="22"/>
      <c r="F172" s="22"/>
      <c r="G172" s="22"/>
      <c r="H172" s="22"/>
      <c r="I172" s="22"/>
      <c r="J172" s="22"/>
    </row>
    <row r="173" spans="1:10" s="42" customFormat="1" ht="16.149999999999999" customHeight="1">
      <c r="A173" s="178"/>
      <c r="B173" s="129" t="s">
        <v>80</v>
      </c>
      <c r="C173" s="22">
        <v>18</v>
      </c>
      <c r="D173" s="22">
        <v>1</v>
      </c>
      <c r="E173" s="22">
        <v>2</v>
      </c>
      <c r="F173" s="22">
        <v>0</v>
      </c>
      <c r="G173" s="22">
        <v>0</v>
      </c>
      <c r="H173" s="22">
        <v>0</v>
      </c>
      <c r="I173" s="22">
        <v>2</v>
      </c>
      <c r="J173" s="22">
        <v>12</v>
      </c>
    </row>
    <row r="174" spans="1:10" s="42" customFormat="1" ht="16.149999999999999" customHeight="1">
      <c r="A174" s="179"/>
      <c r="B174" s="129" t="s">
        <v>81</v>
      </c>
      <c r="C174" s="22">
        <v>20</v>
      </c>
      <c r="D174" s="22">
        <v>0</v>
      </c>
      <c r="E174" s="22">
        <v>4</v>
      </c>
      <c r="F174" s="22">
        <v>0</v>
      </c>
      <c r="G174" s="22">
        <v>0</v>
      </c>
      <c r="H174" s="22">
        <v>0</v>
      </c>
      <c r="I174" s="22">
        <v>4</v>
      </c>
      <c r="J174" s="22">
        <v>13</v>
      </c>
    </row>
    <row r="175" spans="1:10" s="42" customFormat="1" ht="16.149999999999999" customHeight="1">
      <c r="A175" s="177">
        <v>56</v>
      </c>
      <c r="B175" s="88" t="s">
        <v>174</v>
      </c>
      <c r="C175" s="22"/>
      <c r="D175" s="22"/>
      <c r="E175" s="22"/>
      <c r="F175" s="22"/>
      <c r="G175" s="22"/>
      <c r="H175" s="22"/>
      <c r="I175" s="22"/>
      <c r="J175" s="22"/>
    </row>
    <row r="176" spans="1:10" s="42" customFormat="1" ht="16.149999999999999" customHeight="1">
      <c r="A176" s="178"/>
      <c r="B176" s="129" t="s">
        <v>80</v>
      </c>
      <c r="C176" s="22"/>
      <c r="D176" s="22"/>
      <c r="E176" s="22"/>
      <c r="F176" s="22"/>
      <c r="G176" s="22"/>
      <c r="H176" s="22"/>
      <c r="I176" s="22"/>
      <c r="J176" s="22">
        <v>17</v>
      </c>
    </row>
    <row r="177" spans="1:10" s="42" customFormat="1" ht="16.149999999999999" customHeight="1">
      <c r="A177" s="179"/>
      <c r="B177" s="129" t="s">
        <v>81</v>
      </c>
      <c r="C177" s="22"/>
      <c r="D177" s="22"/>
      <c r="E177" s="22"/>
      <c r="F177" s="22"/>
      <c r="G177" s="22"/>
      <c r="H177" s="22"/>
      <c r="I177" s="22"/>
      <c r="J177" s="22">
        <v>12</v>
      </c>
    </row>
    <row r="178" spans="1:10" s="42" customFormat="1" ht="16.149999999999999" customHeight="1">
      <c r="A178" s="177">
        <v>57</v>
      </c>
      <c r="B178" s="88" t="s">
        <v>175</v>
      </c>
      <c r="C178" s="22"/>
      <c r="D178" s="22"/>
      <c r="E178" s="22"/>
      <c r="F178" s="22"/>
      <c r="G178" s="22"/>
      <c r="H178" s="22"/>
      <c r="I178" s="22"/>
      <c r="J178" s="22"/>
    </row>
    <row r="179" spans="1:10" s="42" customFormat="1" ht="16.149999999999999" customHeight="1">
      <c r="A179" s="178"/>
      <c r="B179" s="129" t="s">
        <v>80</v>
      </c>
      <c r="C179" s="22">
        <v>2</v>
      </c>
      <c r="D179" s="22">
        <v>4</v>
      </c>
      <c r="E179" s="22">
        <v>66</v>
      </c>
      <c r="F179" s="22">
        <v>0</v>
      </c>
      <c r="G179" s="22">
        <v>0</v>
      </c>
      <c r="H179" s="22">
        <v>1</v>
      </c>
      <c r="I179" s="22">
        <v>8</v>
      </c>
      <c r="J179" s="22">
        <v>1</v>
      </c>
    </row>
    <row r="180" spans="1:10" s="42" customFormat="1" ht="16.149999999999999" customHeight="1">
      <c r="A180" s="179"/>
      <c r="B180" s="129" t="s">
        <v>81</v>
      </c>
      <c r="C180" s="22">
        <v>0</v>
      </c>
      <c r="D180" s="22">
        <v>0</v>
      </c>
      <c r="E180" s="22">
        <v>0</v>
      </c>
      <c r="F180" s="22">
        <v>0</v>
      </c>
      <c r="G180" s="22">
        <v>0</v>
      </c>
      <c r="H180" s="22">
        <v>0</v>
      </c>
      <c r="I180" s="22">
        <v>0</v>
      </c>
      <c r="J180" s="22">
        <v>0</v>
      </c>
    </row>
    <row r="181" spans="1:10" s="42" customFormat="1" ht="16.149999999999999" customHeight="1">
      <c r="A181" s="177">
        <v>58</v>
      </c>
      <c r="B181" s="88" t="s">
        <v>176</v>
      </c>
      <c r="C181" s="22"/>
      <c r="D181" s="22"/>
      <c r="E181" s="22"/>
      <c r="F181" s="22"/>
      <c r="G181" s="22"/>
      <c r="H181" s="22"/>
      <c r="I181" s="22"/>
      <c r="J181" s="22"/>
    </row>
    <row r="182" spans="1:10" s="42" customFormat="1" ht="16.149999999999999" customHeight="1">
      <c r="A182" s="178"/>
      <c r="B182" s="129" t="s">
        <v>80</v>
      </c>
      <c r="C182" s="22">
        <v>1</v>
      </c>
      <c r="D182" s="22">
        <v>0</v>
      </c>
      <c r="E182" s="22">
        <v>6</v>
      </c>
      <c r="F182" s="22">
        <v>0</v>
      </c>
      <c r="G182" s="22">
        <v>0</v>
      </c>
      <c r="H182" s="22">
        <v>0</v>
      </c>
      <c r="I182" s="22">
        <v>4</v>
      </c>
      <c r="J182" s="22">
        <v>5</v>
      </c>
    </row>
    <row r="183" spans="1:10" s="42" customFormat="1" ht="16.149999999999999" customHeight="1">
      <c r="A183" s="179"/>
      <c r="B183" s="129" t="s">
        <v>81</v>
      </c>
      <c r="C183" s="22">
        <v>15</v>
      </c>
      <c r="D183" s="22">
        <v>0</v>
      </c>
      <c r="E183" s="22">
        <v>18</v>
      </c>
      <c r="F183" s="22">
        <v>0</v>
      </c>
      <c r="G183" s="22">
        <v>0</v>
      </c>
      <c r="H183" s="22">
        <v>0</v>
      </c>
      <c r="I183" s="22">
        <v>21</v>
      </c>
      <c r="J183" s="22">
        <v>19</v>
      </c>
    </row>
    <row r="184" spans="1:10" s="42" customFormat="1" ht="16.149999999999999" customHeight="1">
      <c r="A184" s="177">
        <v>59</v>
      </c>
      <c r="B184" s="88" t="s">
        <v>177</v>
      </c>
      <c r="C184" s="22"/>
      <c r="D184" s="22"/>
      <c r="E184" s="22"/>
      <c r="F184" s="22"/>
      <c r="G184" s="22"/>
      <c r="H184" s="22"/>
      <c r="I184" s="22"/>
      <c r="J184" s="22"/>
    </row>
    <row r="185" spans="1:10" s="42" customFormat="1" ht="16.149999999999999" customHeight="1">
      <c r="A185" s="178"/>
      <c r="B185" s="129" t="s">
        <v>80</v>
      </c>
      <c r="C185" s="22">
        <v>3</v>
      </c>
      <c r="D185" s="22"/>
      <c r="E185" s="22">
        <v>3</v>
      </c>
      <c r="F185" s="22"/>
      <c r="G185" s="22">
        <v>3</v>
      </c>
      <c r="H185" s="22">
        <v>3</v>
      </c>
      <c r="I185" s="22">
        <v>3</v>
      </c>
      <c r="J185" s="22"/>
    </row>
    <row r="186" spans="1:10" s="42" customFormat="1" ht="16.149999999999999" customHeight="1">
      <c r="A186" s="179"/>
      <c r="B186" s="129" t="s">
        <v>81</v>
      </c>
      <c r="C186" s="22">
        <v>81</v>
      </c>
      <c r="D186" s="22">
        <v>81</v>
      </c>
      <c r="E186" s="22"/>
      <c r="F186" s="22"/>
      <c r="G186" s="22">
        <v>81</v>
      </c>
      <c r="H186" s="22">
        <v>81</v>
      </c>
      <c r="I186" s="22">
        <v>10</v>
      </c>
      <c r="J186" s="22"/>
    </row>
    <row r="187" spans="1:10" s="42" customFormat="1" ht="16.149999999999999" customHeight="1">
      <c r="A187" s="177">
        <v>60</v>
      </c>
      <c r="B187" s="88" t="s">
        <v>178</v>
      </c>
      <c r="C187" s="22"/>
      <c r="D187" s="22"/>
      <c r="E187" s="22"/>
      <c r="F187" s="22"/>
      <c r="G187" s="22"/>
      <c r="H187" s="22"/>
      <c r="I187" s="22"/>
      <c r="J187" s="22"/>
    </row>
    <row r="188" spans="1:10" s="42" customFormat="1" ht="16.149999999999999" customHeight="1">
      <c r="A188" s="178"/>
      <c r="B188" s="129" t="s">
        <v>80</v>
      </c>
      <c r="C188" s="22">
        <v>160</v>
      </c>
      <c r="D188" s="22">
        <v>16</v>
      </c>
      <c r="E188" s="22">
        <v>106</v>
      </c>
      <c r="F188" s="22">
        <v>0</v>
      </c>
      <c r="G188" s="22">
        <v>0</v>
      </c>
      <c r="H188" s="22">
        <v>0</v>
      </c>
      <c r="I188" s="22">
        <v>29</v>
      </c>
      <c r="J188" s="22">
        <v>11</v>
      </c>
    </row>
    <row r="189" spans="1:10" s="42" customFormat="1" ht="16.149999999999999" customHeight="1">
      <c r="A189" s="179"/>
      <c r="B189" s="129" t="s">
        <v>81</v>
      </c>
      <c r="C189" s="22">
        <v>0</v>
      </c>
      <c r="D189" s="22">
        <v>0</v>
      </c>
      <c r="E189" s="22">
        <v>0</v>
      </c>
      <c r="F189" s="22">
        <v>0</v>
      </c>
      <c r="G189" s="22">
        <v>0</v>
      </c>
      <c r="H189" s="22">
        <v>0</v>
      </c>
      <c r="I189" s="22">
        <v>0</v>
      </c>
      <c r="J189" s="22">
        <v>0</v>
      </c>
    </row>
    <row r="190" spans="1:10" s="42" customFormat="1" ht="16.149999999999999" customHeight="1">
      <c r="A190" s="177">
        <v>61</v>
      </c>
      <c r="B190" s="88" t="s">
        <v>179</v>
      </c>
      <c r="C190" s="22"/>
      <c r="D190" s="22"/>
      <c r="E190" s="22"/>
      <c r="F190" s="22"/>
      <c r="G190" s="22"/>
      <c r="H190" s="22"/>
      <c r="I190" s="22"/>
      <c r="J190" s="22"/>
    </row>
    <row r="191" spans="1:10" s="42" customFormat="1" ht="16.149999999999999" customHeight="1">
      <c r="A191" s="178"/>
      <c r="B191" s="129" t="s">
        <v>80</v>
      </c>
      <c r="C191" s="22">
        <v>0</v>
      </c>
      <c r="D191" s="22">
        <v>0</v>
      </c>
      <c r="E191" s="22">
        <v>0</v>
      </c>
      <c r="F191" s="22">
        <v>0</v>
      </c>
      <c r="G191" s="22">
        <v>0</v>
      </c>
      <c r="H191" s="22">
        <v>0</v>
      </c>
      <c r="I191" s="22">
        <v>0</v>
      </c>
      <c r="J191" s="22">
        <v>0</v>
      </c>
    </row>
    <row r="192" spans="1:10" s="42" customFormat="1" ht="16.149999999999999" customHeight="1">
      <c r="A192" s="179"/>
      <c r="B192" s="129" t="s">
        <v>81</v>
      </c>
      <c r="C192" s="22">
        <v>1</v>
      </c>
      <c r="D192" s="22">
        <v>0</v>
      </c>
      <c r="E192" s="22">
        <v>0</v>
      </c>
      <c r="F192" s="22">
        <v>0</v>
      </c>
      <c r="G192" s="22">
        <v>0</v>
      </c>
      <c r="H192" s="22">
        <v>0</v>
      </c>
      <c r="I192" s="22">
        <v>0</v>
      </c>
      <c r="J192" s="22">
        <v>0</v>
      </c>
    </row>
    <row r="193" spans="1:10" s="42" customFormat="1" ht="16.149999999999999" customHeight="1">
      <c r="A193" s="177">
        <v>62</v>
      </c>
      <c r="B193" s="88" t="s">
        <v>180</v>
      </c>
      <c r="C193" s="22"/>
      <c r="D193" s="22"/>
      <c r="E193" s="22"/>
      <c r="F193" s="22"/>
      <c r="G193" s="22"/>
      <c r="H193" s="22"/>
      <c r="I193" s="22"/>
      <c r="J193" s="22"/>
    </row>
    <row r="194" spans="1:10" s="42" customFormat="1" ht="16.149999999999999" customHeight="1">
      <c r="A194" s="178"/>
      <c r="B194" s="129" t="s">
        <v>80</v>
      </c>
      <c r="C194" s="22">
        <v>73</v>
      </c>
      <c r="D194" s="22">
        <v>7</v>
      </c>
      <c r="E194" s="22">
        <v>69</v>
      </c>
      <c r="F194" s="22">
        <v>0</v>
      </c>
      <c r="G194" s="22">
        <v>0</v>
      </c>
      <c r="H194" s="22">
        <v>0</v>
      </c>
      <c r="I194" s="22">
        <v>42</v>
      </c>
      <c r="J194" s="22">
        <v>6</v>
      </c>
    </row>
    <row r="195" spans="1:10" s="42" customFormat="1" ht="16.149999999999999" customHeight="1">
      <c r="A195" s="179"/>
      <c r="B195" s="129" t="s">
        <v>81</v>
      </c>
      <c r="C195" s="22">
        <v>0</v>
      </c>
      <c r="D195" s="22">
        <v>0</v>
      </c>
      <c r="E195" s="22">
        <v>0</v>
      </c>
      <c r="F195" s="22">
        <v>0</v>
      </c>
      <c r="G195" s="22">
        <v>0</v>
      </c>
      <c r="H195" s="22">
        <v>0</v>
      </c>
      <c r="I195" s="22">
        <v>0</v>
      </c>
      <c r="J195" s="22"/>
    </row>
    <row r="196" spans="1:10" s="42" customFormat="1" ht="16.149999999999999" customHeight="1">
      <c r="A196" s="177">
        <v>63</v>
      </c>
      <c r="B196" s="88" t="s">
        <v>181</v>
      </c>
      <c r="C196" s="22"/>
      <c r="D196" s="22"/>
      <c r="E196" s="22"/>
      <c r="F196" s="22"/>
      <c r="G196" s="22"/>
      <c r="H196" s="22"/>
      <c r="I196" s="22"/>
      <c r="J196" s="22"/>
    </row>
    <row r="197" spans="1:10" s="42" customFormat="1" ht="16.149999999999999" customHeight="1">
      <c r="A197" s="178"/>
      <c r="B197" s="129" t="s">
        <v>80</v>
      </c>
      <c r="C197" s="22"/>
      <c r="D197" s="22"/>
      <c r="E197" s="22"/>
      <c r="F197" s="22"/>
      <c r="G197" s="22"/>
      <c r="H197" s="22"/>
      <c r="I197" s="22"/>
      <c r="J197" s="22"/>
    </row>
    <row r="198" spans="1:10" s="42" customFormat="1" ht="16.149999999999999" customHeight="1">
      <c r="A198" s="179"/>
      <c r="B198" s="129" t="s">
        <v>81</v>
      </c>
      <c r="C198" s="22"/>
      <c r="D198" s="22"/>
      <c r="E198" s="22"/>
      <c r="F198" s="22"/>
      <c r="G198" s="22"/>
      <c r="H198" s="22"/>
      <c r="I198" s="22"/>
      <c r="J198" s="22"/>
    </row>
    <row r="199" spans="1:10" s="42" customFormat="1" ht="16.149999999999999" customHeight="1">
      <c r="A199" s="177">
        <v>64</v>
      </c>
      <c r="B199" s="88" t="s">
        <v>182</v>
      </c>
      <c r="C199" s="22"/>
      <c r="D199" s="22"/>
      <c r="E199" s="22"/>
      <c r="F199" s="22"/>
      <c r="G199" s="22"/>
      <c r="H199" s="22"/>
      <c r="I199" s="22"/>
      <c r="J199" s="22"/>
    </row>
    <row r="200" spans="1:10" s="42" customFormat="1" ht="16.149999999999999" customHeight="1">
      <c r="A200" s="178"/>
      <c r="B200" s="129" t="s">
        <v>80</v>
      </c>
      <c r="C200" s="22">
        <v>40</v>
      </c>
      <c r="D200" s="22">
        <v>40</v>
      </c>
      <c r="E200" s="22">
        <v>28</v>
      </c>
      <c r="F200" s="22">
        <v>26</v>
      </c>
      <c r="G200" s="22">
        <v>22</v>
      </c>
      <c r="H200" s="22">
        <v>21</v>
      </c>
      <c r="I200" s="22">
        <v>21</v>
      </c>
      <c r="J200" s="22">
        <v>0</v>
      </c>
    </row>
    <row r="201" spans="1:10" s="42" customFormat="1" ht="16.149999999999999" customHeight="1">
      <c r="A201" s="179"/>
      <c r="B201" s="129" t="s">
        <v>81</v>
      </c>
      <c r="C201" s="22">
        <v>0</v>
      </c>
      <c r="D201" s="22">
        <v>0</v>
      </c>
      <c r="E201" s="22">
        <v>0</v>
      </c>
      <c r="F201" s="22">
        <v>0</v>
      </c>
      <c r="G201" s="22">
        <v>0</v>
      </c>
      <c r="H201" s="22">
        <v>0</v>
      </c>
      <c r="I201" s="22">
        <v>0</v>
      </c>
      <c r="J201" s="22">
        <v>0</v>
      </c>
    </row>
    <row r="202" spans="1:10" s="42" customFormat="1" ht="16.149999999999999" customHeight="1">
      <c r="A202" s="177">
        <v>65</v>
      </c>
      <c r="B202" s="88" t="s">
        <v>183</v>
      </c>
      <c r="C202" s="22"/>
      <c r="D202" s="22"/>
      <c r="E202" s="22"/>
      <c r="F202" s="22"/>
      <c r="G202" s="22"/>
      <c r="H202" s="22"/>
      <c r="I202" s="22"/>
      <c r="J202" s="22"/>
    </row>
    <row r="203" spans="1:10" s="42" customFormat="1" ht="16.149999999999999" customHeight="1">
      <c r="A203" s="178"/>
      <c r="B203" s="129" t="s">
        <v>80</v>
      </c>
      <c r="C203" s="22">
        <v>14</v>
      </c>
      <c r="D203" s="22">
        <v>8</v>
      </c>
      <c r="E203" s="22">
        <v>14</v>
      </c>
      <c r="F203" s="22">
        <v>1</v>
      </c>
      <c r="G203" s="22">
        <v>1</v>
      </c>
      <c r="H203" s="22">
        <v>1</v>
      </c>
      <c r="I203" s="22">
        <v>10</v>
      </c>
      <c r="J203" s="22">
        <v>0</v>
      </c>
    </row>
    <row r="204" spans="1:10" s="42" customFormat="1" ht="16.149999999999999" customHeight="1">
      <c r="A204" s="179"/>
      <c r="B204" s="129" t="s">
        <v>81</v>
      </c>
      <c r="C204" s="22">
        <v>1</v>
      </c>
      <c r="D204" s="22">
        <v>1</v>
      </c>
      <c r="E204" s="22">
        <v>0</v>
      </c>
      <c r="F204" s="22">
        <v>0</v>
      </c>
      <c r="G204" s="22">
        <v>0</v>
      </c>
      <c r="H204" s="22">
        <v>0</v>
      </c>
      <c r="I204" s="22">
        <v>0</v>
      </c>
      <c r="J204" s="22">
        <v>0</v>
      </c>
    </row>
    <row r="205" spans="1:10" s="42" customFormat="1" ht="16.149999999999999" customHeight="1">
      <c r="A205" s="177">
        <v>66</v>
      </c>
      <c r="B205" s="88" t="s">
        <v>184</v>
      </c>
      <c r="C205" s="22"/>
      <c r="D205" s="22"/>
      <c r="E205" s="22"/>
      <c r="F205" s="22"/>
      <c r="G205" s="22"/>
      <c r="H205" s="22"/>
      <c r="I205" s="22"/>
      <c r="J205" s="22"/>
    </row>
    <row r="206" spans="1:10" s="42" customFormat="1" ht="16.149999999999999" customHeight="1">
      <c r="A206" s="178"/>
      <c r="B206" s="129" t="s">
        <v>80</v>
      </c>
      <c r="C206" s="22">
        <v>4</v>
      </c>
      <c r="D206" s="22">
        <v>1</v>
      </c>
      <c r="E206" s="22">
        <v>2</v>
      </c>
      <c r="F206" s="22">
        <v>0</v>
      </c>
      <c r="G206" s="22">
        <v>1</v>
      </c>
      <c r="H206" s="22">
        <v>0</v>
      </c>
      <c r="I206" s="22">
        <v>3</v>
      </c>
      <c r="J206" s="22">
        <v>4</v>
      </c>
    </row>
    <row r="207" spans="1:10" s="42" customFormat="1" ht="16.149999999999999" customHeight="1">
      <c r="A207" s="179"/>
      <c r="B207" s="129" t="s">
        <v>81</v>
      </c>
      <c r="C207" s="22">
        <v>12</v>
      </c>
      <c r="D207" s="22">
        <v>8</v>
      </c>
      <c r="E207" s="22">
        <v>11</v>
      </c>
      <c r="F207" s="22">
        <v>2</v>
      </c>
      <c r="G207" s="22">
        <v>1</v>
      </c>
      <c r="H207" s="22">
        <v>4</v>
      </c>
      <c r="I207" s="22">
        <v>12</v>
      </c>
      <c r="J207" s="22">
        <v>1</v>
      </c>
    </row>
    <row r="208" spans="1:10" s="42" customFormat="1" ht="16.149999999999999" customHeight="1">
      <c r="A208" s="177">
        <v>67</v>
      </c>
      <c r="B208" s="88" t="s">
        <v>185</v>
      </c>
      <c r="C208" s="22"/>
      <c r="D208" s="22"/>
      <c r="E208" s="22"/>
      <c r="F208" s="22"/>
      <c r="G208" s="22"/>
      <c r="H208" s="22"/>
      <c r="I208" s="22"/>
      <c r="J208" s="22"/>
    </row>
    <row r="209" spans="1:10" s="42" customFormat="1" ht="16.149999999999999" customHeight="1">
      <c r="A209" s="178"/>
      <c r="B209" s="129" t="s">
        <v>80</v>
      </c>
      <c r="C209" s="22"/>
      <c r="D209" s="22"/>
      <c r="E209" s="22">
        <v>33</v>
      </c>
      <c r="F209" s="22"/>
      <c r="G209" s="22">
        <v>25</v>
      </c>
      <c r="H209" s="22"/>
      <c r="I209" s="22">
        <v>33</v>
      </c>
      <c r="J209" s="22"/>
    </row>
    <row r="210" spans="1:10" s="42" customFormat="1" ht="16.149999999999999" customHeight="1">
      <c r="A210" s="179"/>
      <c r="B210" s="129" t="s">
        <v>81</v>
      </c>
      <c r="C210" s="22"/>
      <c r="D210" s="22"/>
      <c r="E210" s="22"/>
      <c r="F210" s="22"/>
      <c r="G210" s="22"/>
      <c r="H210" s="22"/>
      <c r="I210" s="22"/>
      <c r="J210" s="22"/>
    </row>
    <row r="211" spans="1:10" s="42" customFormat="1" ht="16.149999999999999" customHeight="1">
      <c r="A211" s="177">
        <v>68</v>
      </c>
      <c r="B211" s="88" t="s">
        <v>186</v>
      </c>
      <c r="C211" s="22"/>
      <c r="D211" s="22"/>
      <c r="E211" s="22"/>
      <c r="F211" s="22"/>
      <c r="G211" s="22"/>
      <c r="H211" s="22"/>
      <c r="I211" s="22"/>
      <c r="J211" s="22"/>
    </row>
    <row r="212" spans="1:10" s="42" customFormat="1" ht="16.149999999999999" customHeight="1">
      <c r="A212" s="178"/>
      <c r="B212" s="129" t="s">
        <v>80</v>
      </c>
      <c r="C212" s="22">
        <v>0</v>
      </c>
      <c r="D212" s="22">
        <v>0</v>
      </c>
      <c r="E212" s="22">
        <v>129</v>
      </c>
      <c r="F212" s="22">
        <v>0</v>
      </c>
      <c r="G212" s="22">
        <v>0</v>
      </c>
      <c r="H212" s="22">
        <v>0</v>
      </c>
      <c r="I212" s="22">
        <v>129</v>
      </c>
      <c r="J212" s="22">
        <v>0</v>
      </c>
    </row>
    <row r="213" spans="1:10" s="42" customFormat="1" ht="16.149999999999999" customHeight="1">
      <c r="A213" s="179"/>
      <c r="B213" s="129" t="s">
        <v>81</v>
      </c>
      <c r="C213" s="22">
        <v>0</v>
      </c>
      <c r="D213" s="22">
        <v>0</v>
      </c>
      <c r="E213" s="22">
        <v>0</v>
      </c>
      <c r="F213" s="22">
        <v>0</v>
      </c>
      <c r="G213" s="22">
        <v>0</v>
      </c>
      <c r="H213" s="22">
        <v>0</v>
      </c>
      <c r="I213" s="22">
        <v>0</v>
      </c>
      <c r="J213" s="22">
        <v>0</v>
      </c>
    </row>
    <row r="214" spans="1:10" s="42" customFormat="1" ht="16.149999999999999" customHeight="1">
      <c r="A214" s="177">
        <v>69</v>
      </c>
      <c r="B214" s="88" t="s">
        <v>187</v>
      </c>
      <c r="C214" s="22"/>
      <c r="D214" s="22"/>
      <c r="E214" s="22"/>
      <c r="F214" s="22"/>
      <c r="G214" s="22"/>
      <c r="H214" s="22"/>
      <c r="I214" s="22"/>
      <c r="J214" s="22"/>
    </row>
    <row r="215" spans="1:10" s="42" customFormat="1" ht="16.149999999999999" customHeight="1">
      <c r="A215" s="178"/>
      <c r="B215" s="129" t="s">
        <v>80</v>
      </c>
      <c r="C215" s="22">
        <v>56</v>
      </c>
      <c r="D215" s="22">
        <v>0</v>
      </c>
      <c r="E215" s="22">
        <v>56</v>
      </c>
      <c r="F215" s="22">
        <v>0</v>
      </c>
      <c r="G215" s="22">
        <v>0</v>
      </c>
      <c r="H215" s="22">
        <v>0</v>
      </c>
      <c r="I215" s="22">
        <v>18</v>
      </c>
      <c r="J215" s="22">
        <v>30</v>
      </c>
    </row>
    <row r="216" spans="1:10" s="42" customFormat="1" ht="16.149999999999999" customHeight="1">
      <c r="A216" s="179"/>
      <c r="B216" s="129" t="s">
        <v>81</v>
      </c>
      <c r="C216" s="22">
        <v>0</v>
      </c>
      <c r="D216" s="22">
        <v>0</v>
      </c>
      <c r="E216" s="22">
        <v>0</v>
      </c>
      <c r="F216" s="22">
        <v>0</v>
      </c>
      <c r="G216" s="22">
        <v>0</v>
      </c>
      <c r="H216" s="22">
        <v>0</v>
      </c>
      <c r="I216" s="22">
        <v>0</v>
      </c>
      <c r="J216" s="22">
        <v>0</v>
      </c>
    </row>
    <row r="217" spans="1:10" s="42" customFormat="1" ht="16.149999999999999" customHeight="1">
      <c r="A217" s="177">
        <v>70</v>
      </c>
      <c r="B217" s="88" t="s">
        <v>188</v>
      </c>
      <c r="C217" s="22"/>
      <c r="D217" s="22"/>
      <c r="E217" s="22"/>
      <c r="F217" s="22"/>
      <c r="G217" s="22"/>
      <c r="H217" s="22"/>
      <c r="I217" s="22"/>
      <c r="J217" s="22"/>
    </row>
    <row r="218" spans="1:10" s="42" customFormat="1" ht="16.149999999999999" customHeight="1">
      <c r="A218" s="178"/>
      <c r="B218" s="129" t="s">
        <v>80</v>
      </c>
      <c r="C218" s="22">
        <v>3</v>
      </c>
      <c r="D218" s="22">
        <v>0</v>
      </c>
      <c r="E218" s="22">
        <v>14</v>
      </c>
      <c r="F218" s="22">
        <v>0</v>
      </c>
      <c r="G218" s="22">
        <v>0</v>
      </c>
      <c r="H218" s="22">
        <v>0</v>
      </c>
      <c r="I218" s="22">
        <v>11</v>
      </c>
      <c r="J218" s="22">
        <v>0</v>
      </c>
    </row>
    <row r="219" spans="1:10" s="42" customFormat="1" ht="16.149999999999999" customHeight="1">
      <c r="A219" s="179"/>
      <c r="B219" s="129" t="s">
        <v>81</v>
      </c>
      <c r="C219" s="22">
        <v>0</v>
      </c>
      <c r="D219" s="22">
        <v>0</v>
      </c>
      <c r="E219" s="22">
        <v>0</v>
      </c>
      <c r="F219" s="22">
        <v>0</v>
      </c>
      <c r="G219" s="22">
        <v>0</v>
      </c>
      <c r="H219" s="22">
        <v>0</v>
      </c>
      <c r="I219" s="22">
        <v>0</v>
      </c>
      <c r="J219" s="22">
        <v>0</v>
      </c>
    </row>
    <row r="220" spans="1:10" s="42" customFormat="1" ht="16.149999999999999" customHeight="1">
      <c r="A220" s="177">
        <v>71</v>
      </c>
      <c r="B220" s="88" t="s">
        <v>189</v>
      </c>
      <c r="C220" s="22"/>
      <c r="D220" s="22"/>
      <c r="E220" s="22"/>
      <c r="F220" s="22"/>
      <c r="G220" s="22"/>
      <c r="H220" s="22"/>
      <c r="I220" s="22"/>
      <c r="J220" s="22"/>
    </row>
    <row r="221" spans="1:10" s="42" customFormat="1" ht="16.149999999999999" customHeight="1">
      <c r="A221" s="178"/>
      <c r="B221" s="129" t="s">
        <v>80</v>
      </c>
      <c r="C221" s="22">
        <v>0</v>
      </c>
      <c r="D221" s="22">
        <v>0</v>
      </c>
      <c r="E221" s="22">
        <v>0</v>
      </c>
      <c r="F221" s="22">
        <v>0</v>
      </c>
      <c r="G221" s="22">
        <v>0</v>
      </c>
      <c r="H221" s="22">
        <v>0</v>
      </c>
      <c r="I221" s="22">
        <v>0</v>
      </c>
      <c r="J221" s="22"/>
    </row>
    <row r="222" spans="1:10" s="42" customFormat="1" ht="16.149999999999999" customHeight="1">
      <c r="A222" s="179"/>
      <c r="B222" s="129" t="s">
        <v>81</v>
      </c>
      <c r="C222" s="22">
        <v>111</v>
      </c>
      <c r="D222" s="22">
        <v>26</v>
      </c>
      <c r="E222" s="22">
        <v>34</v>
      </c>
      <c r="F222" s="22">
        <v>12</v>
      </c>
      <c r="G222" s="22">
        <v>7</v>
      </c>
      <c r="H222" s="22">
        <v>0</v>
      </c>
      <c r="I222" s="22">
        <v>10</v>
      </c>
      <c r="J222" s="22"/>
    </row>
    <row r="223" spans="1:10" s="42" customFormat="1" ht="16.149999999999999" customHeight="1">
      <c r="A223" s="177">
        <v>72</v>
      </c>
      <c r="B223" s="103" t="s">
        <v>190</v>
      </c>
      <c r="C223" s="22"/>
      <c r="D223" s="22"/>
      <c r="E223" s="22"/>
      <c r="F223" s="22"/>
      <c r="G223" s="22"/>
      <c r="H223" s="22"/>
      <c r="I223" s="22"/>
      <c r="J223" s="22"/>
    </row>
    <row r="224" spans="1:10" s="42" customFormat="1" ht="16.149999999999999" customHeight="1">
      <c r="A224" s="178"/>
      <c r="B224" s="129" t="s">
        <v>80</v>
      </c>
      <c r="C224" s="22">
        <v>4</v>
      </c>
      <c r="D224" s="22">
        <v>0</v>
      </c>
      <c r="E224" s="22">
        <v>14</v>
      </c>
      <c r="F224" s="22">
        <v>0</v>
      </c>
      <c r="G224" s="22">
        <v>0</v>
      </c>
      <c r="H224" s="22">
        <v>1</v>
      </c>
      <c r="I224" s="22">
        <v>11</v>
      </c>
      <c r="J224" s="22">
        <v>4</v>
      </c>
    </row>
    <row r="225" spans="1:10" s="42" customFormat="1" ht="16.149999999999999" customHeight="1">
      <c r="A225" s="179"/>
      <c r="B225" s="129" t="s">
        <v>81</v>
      </c>
      <c r="C225" s="22">
        <v>0</v>
      </c>
      <c r="D225" s="22">
        <v>0</v>
      </c>
      <c r="E225" s="22">
        <v>0</v>
      </c>
      <c r="F225" s="22">
        <v>0</v>
      </c>
      <c r="G225" s="22">
        <v>0</v>
      </c>
      <c r="H225" s="22">
        <v>0</v>
      </c>
      <c r="I225" s="22">
        <v>0</v>
      </c>
      <c r="J225" s="22">
        <v>0</v>
      </c>
    </row>
    <row r="226" spans="1:10" s="12" customFormat="1" ht="16.149999999999999" customHeight="1">
      <c r="A226" s="180" t="s">
        <v>11</v>
      </c>
      <c r="B226" s="20" t="s">
        <v>85</v>
      </c>
      <c r="C226" s="21"/>
      <c r="D226" s="21"/>
      <c r="E226" s="21"/>
      <c r="F226" s="21"/>
      <c r="G226" s="21"/>
      <c r="H226" s="21"/>
      <c r="I226" s="21"/>
      <c r="J226" s="21"/>
    </row>
    <row r="227" spans="1:10" s="12" customFormat="1" ht="16.149999999999999" customHeight="1">
      <c r="A227" s="181"/>
      <c r="B227" s="128" t="s">
        <v>80</v>
      </c>
      <c r="C227" s="21">
        <f t="shared" ref="C227:J228" si="2">C230+C233+C236+C239+C242+C245+C248+C251+C254+C257+C260+C263+C266+C269+C272+C275+C278+C281+C284+C287+C290+C293+C296</f>
        <v>101</v>
      </c>
      <c r="D227" s="21">
        <f t="shared" si="2"/>
        <v>47</v>
      </c>
      <c r="E227" s="21">
        <f t="shared" si="2"/>
        <v>126</v>
      </c>
      <c r="F227" s="21">
        <f t="shared" si="2"/>
        <v>43</v>
      </c>
      <c r="G227" s="21">
        <f t="shared" si="2"/>
        <v>42</v>
      </c>
      <c r="H227" s="21">
        <f t="shared" si="2"/>
        <v>61</v>
      </c>
      <c r="I227" s="21">
        <f t="shared" si="2"/>
        <v>93</v>
      </c>
      <c r="J227" s="21">
        <f t="shared" si="2"/>
        <v>1</v>
      </c>
    </row>
    <row r="228" spans="1:10" s="12" customFormat="1" ht="16.149999999999999" customHeight="1">
      <c r="A228" s="182"/>
      <c r="B228" s="128" t="s">
        <v>81</v>
      </c>
      <c r="C228" s="21">
        <f t="shared" si="2"/>
        <v>91</v>
      </c>
      <c r="D228" s="21">
        <f t="shared" si="2"/>
        <v>94</v>
      </c>
      <c r="E228" s="21">
        <f t="shared" si="2"/>
        <v>38</v>
      </c>
      <c r="F228" s="21">
        <f t="shared" si="2"/>
        <v>2</v>
      </c>
      <c r="G228" s="21">
        <f t="shared" si="2"/>
        <v>2</v>
      </c>
      <c r="H228" s="21">
        <f t="shared" si="2"/>
        <v>3</v>
      </c>
      <c r="I228" s="21">
        <f t="shared" si="2"/>
        <v>25</v>
      </c>
      <c r="J228" s="21">
        <f t="shared" si="2"/>
        <v>11</v>
      </c>
    </row>
    <row r="229" spans="1:10" s="42" customFormat="1" ht="16.149999999999999" customHeight="1">
      <c r="A229" s="177">
        <v>73</v>
      </c>
      <c r="B229" s="103" t="s">
        <v>191</v>
      </c>
      <c r="C229" s="22"/>
      <c r="D229" s="22"/>
      <c r="E229" s="22"/>
      <c r="F229" s="22"/>
      <c r="G229" s="22"/>
      <c r="H229" s="22"/>
      <c r="I229" s="22"/>
      <c r="J229" s="22"/>
    </row>
    <row r="230" spans="1:10" s="42" customFormat="1" ht="16.149999999999999" customHeight="1">
      <c r="A230" s="178"/>
      <c r="B230" s="129" t="s">
        <v>80</v>
      </c>
      <c r="C230" s="22"/>
      <c r="D230" s="22"/>
      <c r="E230" s="22"/>
      <c r="F230" s="22"/>
      <c r="G230" s="22"/>
      <c r="H230" s="22"/>
      <c r="I230" s="22"/>
      <c r="J230" s="22"/>
    </row>
    <row r="231" spans="1:10" s="42" customFormat="1" ht="16.149999999999999" customHeight="1">
      <c r="A231" s="179"/>
      <c r="B231" s="129" t="s">
        <v>81</v>
      </c>
      <c r="C231" s="22">
        <v>17</v>
      </c>
      <c r="D231" s="22">
        <v>17</v>
      </c>
      <c r="E231" s="22">
        <v>13</v>
      </c>
      <c r="F231" s="22">
        <v>0</v>
      </c>
      <c r="G231" s="22">
        <v>0</v>
      </c>
      <c r="H231" s="22">
        <v>0</v>
      </c>
      <c r="I231" s="22">
        <v>0</v>
      </c>
      <c r="J231" s="22">
        <v>0</v>
      </c>
    </row>
    <row r="232" spans="1:10" s="42" customFormat="1" ht="16.149999999999999" customHeight="1">
      <c r="A232" s="177">
        <v>74</v>
      </c>
      <c r="B232" s="103" t="s">
        <v>192</v>
      </c>
      <c r="C232" s="22"/>
      <c r="D232" s="22"/>
      <c r="E232" s="22"/>
      <c r="F232" s="22"/>
      <c r="G232" s="22"/>
      <c r="H232" s="22"/>
      <c r="I232" s="22"/>
      <c r="J232" s="22"/>
    </row>
    <row r="233" spans="1:10" s="42" customFormat="1" ht="16.149999999999999" customHeight="1">
      <c r="A233" s="178"/>
      <c r="B233" s="129" t="s">
        <v>80</v>
      </c>
      <c r="C233" s="22">
        <v>0</v>
      </c>
      <c r="D233" s="22">
        <v>0</v>
      </c>
      <c r="E233" s="22">
        <v>10</v>
      </c>
      <c r="F233" s="22">
        <v>0</v>
      </c>
      <c r="G233" s="22">
        <v>0</v>
      </c>
      <c r="H233" s="22">
        <v>0</v>
      </c>
      <c r="I233" s="22">
        <v>4</v>
      </c>
      <c r="J233" s="22">
        <v>0</v>
      </c>
    </row>
    <row r="234" spans="1:10" s="42" customFormat="1" ht="16.149999999999999" customHeight="1">
      <c r="A234" s="179"/>
      <c r="B234" s="129" t="s">
        <v>81</v>
      </c>
      <c r="C234" s="22"/>
      <c r="D234" s="22"/>
      <c r="E234" s="22"/>
      <c r="F234" s="22"/>
      <c r="G234" s="22"/>
      <c r="H234" s="22"/>
      <c r="I234" s="22"/>
      <c r="J234" s="22"/>
    </row>
    <row r="235" spans="1:10" s="42" customFormat="1" ht="16.149999999999999" customHeight="1">
      <c r="A235" s="177">
        <v>75</v>
      </c>
      <c r="B235" s="103" t="s">
        <v>193</v>
      </c>
      <c r="C235" s="22"/>
      <c r="D235" s="22"/>
      <c r="E235" s="22"/>
      <c r="F235" s="22"/>
      <c r="G235" s="22"/>
      <c r="H235" s="22"/>
      <c r="I235" s="22"/>
      <c r="J235" s="22"/>
    </row>
    <row r="236" spans="1:10" s="42" customFormat="1" ht="16.149999999999999" customHeight="1">
      <c r="A236" s="178"/>
      <c r="B236" s="129" t="s">
        <v>80</v>
      </c>
      <c r="C236" s="22"/>
      <c r="D236" s="22"/>
      <c r="E236" s="22"/>
      <c r="F236" s="22"/>
      <c r="G236" s="22"/>
      <c r="H236" s="22"/>
      <c r="I236" s="22"/>
      <c r="J236" s="22"/>
    </row>
    <row r="237" spans="1:10" s="42" customFormat="1" ht="16.149999999999999" customHeight="1">
      <c r="A237" s="179"/>
      <c r="B237" s="129" t="s">
        <v>81</v>
      </c>
      <c r="C237" s="22"/>
      <c r="D237" s="22"/>
      <c r="E237" s="22"/>
      <c r="F237" s="22"/>
      <c r="G237" s="22"/>
      <c r="H237" s="22"/>
      <c r="I237" s="22"/>
      <c r="J237" s="22"/>
    </row>
    <row r="238" spans="1:10" s="42" customFormat="1" ht="16.149999999999999" customHeight="1">
      <c r="A238" s="177">
        <v>76</v>
      </c>
      <c r="B238" s="103" t="s">
        <v>194</v>
      </c>
      <c r="C238" s="22"/>
      <c r="D238" s="22"/>
      <c r="E238" s="22"/>
      <c r="F238" s="22"/>
      <c r="G238" s="22"/>
      <c r="H238" s="22"/>
      <c r="I238" s="22"/>
      <c r="J238" s="22"/>
    </row>
    <row r="239" spans="1:10" s="42" customFormat="1" ht="16.149999999999999" customHeight="1">
      <c r="A239" s="178"/>
      <c r="B239" s="129" t="s">
        <v>80</v>
      </c>
      <c r="C239" s="22">
        <v>0</v>
      </c>
      <c r="D239" s="22">
        <v>0</v>
      </c>
      <c r="E239" s="22">
        <v>0</v>
      </c>
      <c r="F239" s="22">
        <v>0</v>
      </c>
      <c r="G239" s="22">
        <v>0</v>
      </c>
      <c r="H239" s="22">
        <v>0</v>
      </c>
      <c r="I239" s="22">
        <v>0</v>
      </c>
      <c r="J239" s="22">
        <v>0</v>
      </c>
    </row>
    <row r="240" spans="1:10" s="42" customFormat="1" ht="16.149999999999999" customHeight="1">
      <c r="A240" s="179"/>
      <c r="B240" s="129" t="s">
        <v>81</v>
      </c>
      <c r="C240" s="22">
        <v>7</v>
      </c>
      <c r="D240" s="22">
        <v>12</v>
      </c>
      <c r="E240" s="22">
        <v>7</v>
      </c>
      <c r="F240" s="22">
        <v>0</v>
      </c>
      <c r="G240" s="22">
        <v>0</v>
      </c>
      <c r="H240" s="22">
        <v>0</v>
      </c>
      <c r="I240" s="22">
        <v>2</v>
      </c>
      <c r="J240" s="22">
        <v>4</v>
      </c>
    </row>
    <row r="241" spans="1:10" s="42" customFormat="1" ht="16.149999999999999" customHeight="1">
      <c r="A241" s="177">
        <v>77</v>
      </c>
      <c r="B241" s="103" t="s">
        <v>195</v>
      </c>
      <c r="C241" s="22"/>
      <c r="D241" s="22"/>
      <c r="E241" s="22"/>
      <c r="F241" s="22"/>
      <c r="G241" s="22"/>
      <c r="H241" s="22"/>
      <c r="I241" s="22"/>
      <c r="J241" s="22"/>
    </row>
    <row r="242" spans="1:10" s="42" customFormat="1" ht="16.149999999999999" customHeight="1">
      <c r="A242" s="178"/>
      <c r="B242" s="129" t="s">
        <v>80</v>
      </c>
      <c r="C242" s="98">
        <v>5</v>
      </c>
      <c r="D242" s="98">
        <v>5</v>
      </c>
      <c r="E242" s="98">
        <v>22</v>
      </c>
      <c r="F242" s="98">
        <v>0</v>
      </c>
      <c r="G242" s="98">
        <v>0</v>
      </c>
      <c r="H242" s="98">
        <v>0</v>
      </c>
      <c r="I242" s="98">
        <v>10</v>
      </c>
      <c r="J242" s="98">
        <v>0</v>
      </c>
    </row>
    <row r="243" spans="1:10" s="42" customFormat="1" ht="16.149999999999999" customHeight="1">
      <c r="A243" s="179"/>
      <c r="B243" s="129" t="s">
        <v>81</v>
      </c>
      <c r="C243" s="98">
        <v>0</v>
      </c>
      <c r="D243" s="98">
        <v>0</v>
      </c>
      <c r="E243" s="98">
        <v>4</v>
      </c>
      <c r="F243" s="98">
        <v>0</v>
      </c>
      <c r="G243" s="98">
        <v>0</v>
      </c>
      <c r="H243" s="98">
        <v>0</v>
      </c>
      <c r="I243" s="98">
        <v>0</v>
      </c>
      <c r="J243" s="98">
        <v>0</v>
      </c>
    </row>
    <row r="244" spans="1:10" s="42" customFormat="1" ht="16.149999999999999" customHeight="1">
      <c r="A244" s="177">
        <v>78</v>
      </c>
      <c r="B244" s="103" t="s">
        <v>196</v>
      </c>
      <c r="C244" s="22"/>
      <c r="D244" s="22"/>
      <c r="E244" s="22"/>
      <c r="F244" s="22"/>
      <c r="G244" s="22"/>
      <c r="H244" s="22"/>
      <c r="I244" s="22"/>
      <c r="J244" s="22"/>
    </row>
    <row r="245" spans="1:10" s="42" customFormat="1" ht="16.149999999999999" customHeight="1">
      <c r="A245" s="178"/>
      <c r="B245" s="129" t="s">
        <v>80</v>
      </c>
      <c r="C245" s="22"/>
      <c r="D245" s="22"/>
      <c r="E245" s="22"/>
      <c r="F245" s="22"/>
      <c r="G245" s="22"/>
      <c r="H245" s="22"/>
      <c r="I245" s="22"/>
      <c r="J245" s="22"/>
    </row>
    <row r="246" spans="1:10" s="42" customFormat="1" ht="16.149999999999999" customHeight="1">
      <c r="A246" s="179"/>
      <c r="B246" s="129" t="s">
        <v>81</v>
      </c>
      <c r="C246" s="22"/>
      <c r="D246" s="22"/>
      <c r="E246" s="22"/>
      <c r="F246" s="22"/>
      <c r="G246" s="22"/>
      <c r="H246" s="22"/>
      <c r="I246" s="22"/>
      <c r="J246" s="22"/>
    </row>
    <row r="247" spans="1:10" s="42" customFormat="1" ht="16.149999999999999" customHeight="1">
      <c r="A247" s="177">
        <v>79</v>
      </c>
      <c r="B247" s="103" t="s">
        <v>197</v>
      </c>
      <c r="C247" s="22"/>
      <c r="D247" s="22"/>
      <c r="E247" s="22"/>
      <c r="F247" s="22"/>
      <c r="G247" s="22"/>
      <c r="H247" s="22"/>
      <c r="I247" s="22"/>
      <c r="J247" s="22"/>
    </row>
    <row r="248" spans="1:10" s="42" customFormat="1" ht="16.149999999999999" customHeight="1">
      <c r="A248" s="178"/>
      <c r="B248" s="129" t="s">
        <v>80</v>
      </c>
      <c r="C248" s="22">
        <v>0</v>
      </c>
      <c r="D248" s="22">
        <v>0</v>
      </c>
      <c r="E248" s="22">
        <v>2</v>
      </c>
      <c r="F248" s="22">
        <v>0</v>
      </c>
      <c r="G248" s="22">
        <v>0</v>
      </c>
      <c r="H248" s="22">
        <v>0</v>
      </c>
      <c r="I248" s="22">
        <v>0</v>
      </c>
      <c r="J248" s="22">
        <v>0</v>
      </c>
    </row>
    <row r="249" spans="1:10" s="42" customFormat="1" ht="16.149999999999999" customHeight="1">
      <c r="A249" s="179"/>
      <c r="B249" s="129" t="s">
        <v>81</v>
      </c>
      <c r="C249" s="22">
        <v>34</v>
      </c>
      <c r="D249" s="22">
        <v>30</v>
      </c>
      <c r="E249" s="22">
        <v>5</v>
      </c>
      <c r="F249" s="22">
        <v>0</v>
      </c>
      <c r="G249" s="22">
        <v>0</v>
      </c>
      <c r="H249" s="22">
        <v>0</v>
      </c>
      <c r="I249" s="22">
        <v>0</v>
      </c>
      <c r="J249" s="22">
        <v>0</v>
      </c>
    </row>
    <row r="250" spans="1:10" s="42" customFormat="1" ht="16.149999999999999" customHeight="1">
      <c r="A250" s="177">
        <v>80</v>
      </c>
      <c r="B250" s="103" t="s">
        <v>198</v>
      </c>
      <c r="C250" s="22"/>
      <c r="D250" s="22"/>
      <c r="E250" s="22"/>
      <c r="F250" s="22"/>
      <c r="G250" s="22"/>
      <c r="H250" s="22"/>
      <c r="I250" s="22"/>
      <c r="J250" s="22"/>
    </row>
    <row r="251" spans="1:10" s="42" customFormat="1" ht="16.149999999999999" customHeight="1">
      <c r="A251" s="178"/>
      <c r="B251" s="129" t="s">
        <v>80</v>
      </c>
      <c r="C251" s="22"/>
      <c r="D251" s="22"/>
      <c r="E251" s="22"/>
      <c r="F251" s="22"/>
      <c r="G251" s="22"/>
      <c r="H251" s="22"/>
      <c r="I251" s="22"/>
      <c r="J251" s="22"/>
    </row>
    <row r="252" spans="1:10" s="42" customFormat="1" ht="16.149999999999999" customHeight="1">
      <c r="A252" s="179"/>
      <c r="B252" s="129" t="s">
        <v>81</v>
      </c>
      <c r="C252" s="22"/>
      <c r="D252" s="22"/>
      <c r="E252" s="22"/>
      <c r="F252" s="22"/>
      <c r="G252" s="22"/>
      <c r="H252" s="22"/>
      <c r="I252" s="22"/>
      <c r="J252" s="22"/>
    </row>
    <row r="253" spans="1:10" s="42" customFormat="1" ht="16.149999999999999" customHeight="1">
      <c r="A253" s="177">
        <v>81</v>
      </c>
      <c r="B253" s="103" t="s">
        <v>199</v>
      </c>
      <c r="C253" s="22"/>
      <c r="D253" s="22"/>
      <c r="E253" s="22"/>
      <c r="F253" s="22"/>
      <c r="G253" s="22"/>
      <c r="H253" s="22"/>
      <c r="I253" s="22"/>
      <c r="J253" s="22"/>
    </row>
    <row r="254" spans="1:10" s="42" customFormat="1" ht="16.149999999999999" customHeight="1">
      <c r="A254" s="178"/>
      <c r="B254" s="129" t="s">
        <v>80</v>
      </c>
      <c r="C254" s="22">
        <v>10</v>
      </c>
      <c r="D254" s="22">
        <v>0</v>
      </c>
      <c r="E254" s="22">
        <v>10</v>
      </c>
      <c r="F254" s="22">
        <v>0</v>
      </c>
      <c r="G254" s="22">
        <v>0</v>
      </c>
      <c r="H254" s="22">
        <v>0</v>
      </c>
      <c r="I254" s="22">
        <v>8</v>
      </c>
      <c r="J254" s="22">
        <v>0</v>
      </c>
    </row>
    <row r="255" spans="1:10" s="42" customFormat="1" ht="16.149999999999999" customHeight="1">
      <c r="A255" s="179"/>
      <c r="B255" s="129" t="s">
        <v>81</v>
      </c>
      <c r="C255" s="22">
        <v>0</v>
      </c>
      <c r="D255" s="22">
        <v>0</v>
      </c>
      <c r="E255" s="22">
        <v>0</v>
      </c>
      <c r="F255" s="22">
        <v>0</v>
      </c>
      <c r="G255" s="22">
        <v>0</v>
      </c>
      <c r="H255" s="22">
        <v>0</v>
      </c>
      <c r="I255" s="22">
        <v>0</v>
      </c>
      <c r="J255" s="22">
        <v>0</v>
      </c>
    </row>
    <row r="256" spans="1:10" s="42" customFormat="1" ht="16.149999999999999" customHeight="1">
      <c r="A256" s="177">
        <v>82</v>
      </c>
      <c r="B256" s="103" t="s">
        <v>200</v>
      </c>
      <c r="C256" s="22"/>
      <c r="D256" s="22"/>
      <c r="E256" s="22"/>
      <c r="F256" s="22"/>
      <c r="G256" s="22"/>
      <c r="H256" s="22"/>
      <c r="I256" s="22"/>
      <c r="J256" s="22"/>
    </row>
    <row r="257" spans="1:10" s="42" customFormat="1" ht="16.149999999999999" customHeight="1">
      <c r="A257" s="178"/>
      <c r="B257" s="129" t="s">
        <v>80</v>
      </c>
      <c r="C257" s="22"/>
      <c r="D257" s="22"/>
      <c r="E257" s="22"/>
      <c r="F257" s="22"/>
      <c r="G257" s="22"/>
      <c r="H257" s="22"/>
      <c r="I257" s="22"/>
      <c r="J257" s="22"/>
    </row>
    <row r="258" spans="1:10" s="42" customFormat="1" ht="16.149999999999999" customHeight="1">
      <c r="A258" s="179"/>
      <c r="B258" s="129" t="s">
        <v>81</v>
      </c>
      <c r="C258" s="22"/>
      <c r="D258" s="22"/>
      <c r="E258" s="22"/>
      <c r="F258" s="22"/>
      <c r="G258" s="22"/>
      <c r="H258" s="22"/>
      <c r="I258" s="22"/>
      <c r="J258" s="22"/>
    </row>
    <row r="259" spans="1:10" s="42" customFormat="1" ht="16.149999999999999" customHeight="1">
      <c r="A259" s="177">
        <v>83</v>
      </c>
      <c r="B259" s="103" t="s">
        <v>201</v>
      </c>
      <c r="C259" s="22"/>
      <c r="D259" s="22"/>
      <c r="E259" s="22"/>
      <c r="F259" s="22"/>
      <c r="G259" s="22"/>
      <c r="H259" s="22"/>
      <c r="I259" s="22"/>
      <c r="J259" s="22"/>
    </row>
    <row r="260" spans="1:10" s="42" customFormat="1" ht="16.149999999999999" customHeight="1">
      <c r="A260" s="178"/>
      <c r="B260" s="129" t="s">
        <v>80</v>
      </c>
      <c r="C260" s="22">
        <v>19</v>
      </c>
      <c r="D260" s="22"/>
      <c r="E260" s="22">
        <v>19</v>
      </c>
      <c r="F260" s="22"/>
      <c r="G260" s="22"/>
      <c r="H260" s="22">
        <v>19</v>
      </c>
      <c r="I260" s="22">
        <v>19</v>
      </c>
      <c r="J260" s="22"/>
    </row>
    <row r="261" spans="1:10" s="42" customFormat="1" ht="16.149999999999999" customHeight="1">
      <c r="A261" s="179"/>
      <c r="B261" s="129" t="s">
        <v>81</v>
      </c>
      <c r="C261" s="22"/>
      <c r="D261" s="22"/>
      <c r="E261" s="22"/>
      <c r="F261" s="22"/>
      <c r="G261" s="22"/>
      <c r="H261" s="22"/>
      <c r="I261" s="22"/>
      <c r="J261" s="22"/>
    </row>
    <row r="262" spans="1:10" s="42" customFormat="1" ht="16.149999999999999" customHeight="1">
      <c r="A262" s="177">
        <v>84</v>
      </c>
      <c r="B262" s="103" t="s">
        <v>202</v>
      </c>
      <c r="C262" s="22"/>
      <c r="D262" s="22"/>
      <c r="E262" s="22"/>
      <c r="F262" s="22"/>
      <c r="G262" s="22"/>
      <c r="H262" s="22"/>
      <c r="I262" s="22"/>
      <c r="J262" s="22"/>
    </row>
    <row r="263" spans="1:10" s="42" customFormat="1" ht="16.149999999999999" customHeight="1">
      <c r="A263" s="178"/>
      <c r="B263" s="129" t="s">
        <v>80</v>
      </c>
      <c r="C263" s="22">
        <v>0</v>
      </c>
      <c r="D263" s="22">
        <v>0</v>
      </c>
      <c r="E263" s="22">
        <v>1</v>
      </c>
      <c r="F263" s="22">
        <v>1</v>
      </c>
      <c r="G263" s="22">
        <v>0</v>
      </c>
      <c r="H263" s="22">
        <v>0</v>
      </c>
      <c r="I263" s="22">
        <v>0</v>
      </c>
      <c r="J263" s="22">
        <v>1</v>
      </c>
    </row>
    <row r="264" spans="1:10" s="42" customFormat="1" ht="16.149999999999999" customHeight="1">
      <c r="A264" s="179"/>
      <c r="B264" s="129" t="s">
        <v>81</v>
      </c>
      <c r="C264" s="22">
        <v>0</v>
      </c>
      <c r="D264" s="22">
        <v>0</v>
      </c>
      <c r="E264" s="22">
        <v>0</v>
      </c>
      <c r="F264" s="22">
        <v>0</v>
      </c>
      <c r="G264" s="22">
        <v>0</v>
      </c>
      <c r="H264" s="22">
        <v>0</v>
      </c>
      <c r="I264" s="22">
        <v>0</v>
      </c>
      <c r="J264" s="22">
        <v>0</v>
      </c>
    </row>
    <row r="265" spans="1:10" s="42" customFormat="1" ht="16.149999999999999" customHeight="1">
      <c r="A265" s="177">
        <v>85</v>
      </c>
      <c r="B265" s="103" t="s">
        <v>203</v>
      </c>
      <c r="C265" s="22"/>
      <c r="D265" s="22"/>
      <c r="E265" s="22"/>
      <c r="F265" s="22"/>
      <c r="G265" s="22"/>
      <c r="H265" s="22"/>
      <c r="I265" s="22"/>
      <c r="J265" s="22"/>
    </row>
    <row r="266" spans="1:10" s="42" customFormat="1" ht="16.149999999999999" customHeight="1">
      <c r="A266" s="178"/>
      <c r="B266" s="129" t="s">
        <v>80</v>
      </c>
      <c r="C266" s="22">
        <v>25</v>
      </c>
      <c r="D266" s="22">
        <v>0</v>
      </c>
      <c r="E266" s="22">
        <v>17</v>
      </c>
      <c r="F266" s="22">
        <v>0</v>
      </c>
      <c r="G266" s="22">
        <v>0</v>
      </c>
      <c r="H266" s="22">
        <v>0</v>
      </c>
      <c r="I266" s="22">
        <v>10</v>
      </c>
      <c r="J266" s="22">
        <v>0</v>
      </c>
    </row>
    <row r="267" spans="1:10" s="42" customFormat="1" ht="16.149999999999999" customHeight="1">
      <c r="A267" s="179"/>
      <c r="B267" s="129" t="s">
        <v>81</v>
      </c>
      <c r="C267" s="22">
        <v>3</v>
      </c>
      <c r="D267" s="22">
        <v>0</v>
      </c>
      <c r="E267" s="22">
        <v>0</v>
      </c>
      <c r="F267" s="22">
        <v>0</v>
      </c>
      <c r="G267" s="22">
        <v>0</v>
      </c>
      <c r="H267" s="22">
        <v>0</v>
      </c>
      <c r="I267" s="22">
        <v>0</v>
      </c>
      <c r="J267" s="22">
        <v>0</v>
      </c>
    </row>
    <row r="268" spans="1:10" s="42" customFormat="1" ht="16.149999999999999" customHeight="1">
      <c r="A268" s="177">
        <v>86</v>
      </c>
      <c r="B268" s="103" t="s">
        <v>204</v>
      </c>
      <c r="C268" s="22"/>
      <c r="D268" s="22"/>
      <c r="E268" s="22"/>
      <c r="F268" s="22"/>
      <c r="G268" s="22"/>
      <c r="H268" s="22"/>
      <c r="I268" s="22"/>
      <c r="J268" s="22"/>
    </row>
    <row r="269" spans="1:10" s="42" customFormat="1" ht="16.149999999999999" customHeight="1">
      <c r="A269" s="178"/>
      <c r="B269" s="129" t="s">
        <v>80</v>
      </c>
      <c r="C269" s="22">
        <v>0</v>
      </c>
      <c r="D269" s="22">
        <v>0</v>
      </c>
      <c r="E269" s="22">
        <v>0</v>
      </c>
      <c r="F269" s="22">
        <v>0</v>
      </c>
      <c r="G269" s="22">
        <v>0</v>
      </c>
      <c r="H269" s="22">
        <v>0</v>
      </c>
      <c r="I269" s="22">
        <v>0</v>
      </c>
      <c r="J269" s="22">
        <v>0</v>
      </c>
    </row>
    <row r="270" spans="1:10" s="42" customFormat="1" ht="16.149999999999999" customHeight="1">
      <c r="A270" s="179"/>
      <c r="B270" s="129" t="s">
        <v>81</v>
      </c>
      <c r="C270" s="22">
        <v>25</v>
      </c>
      <c r="D270" s="22">
        <v>25</v>
      </c>
      <c r="E270" s="22">
        <v>7</v>
      </c>
      <c r="F270" s="22">
        <v>1</v>
      </c>
      <c r="G270" s="22">
        <v>1</v>
      </c>
      <c r="H270" s="22">
        <v>1</v>
      </c>
      <c r="I270" s="22">
        <v>15</v>
      </c>
      <c r="J270" s="22">
        <v>0</v>
      </c>
    </row>
    <row r="271" spans="1:10" s="42" customFormat="1" ht="16.149999999999999" customHeight="1">
      <c r="A271" s="177">
        <v>87</v>
      </c>
      <c r="B271" s="103" t="s">
        <v>205</v>
      </c>
      <c r="C271" s="22"/>
      <c r="D271" s="22"/>
      <c r="E271" s="22"/>
      <c r="F271" s="22"/>
      <c r="G271" s="22"/>
      <c r="H271" s="22"/>
      <c r="I271" s="22"/>
      <c r="J271" s="22"/>
    </row>
    <row r="272" spans="1:10" s="42" customFormat="1" ht="16.149999999999999" customHeight="1">
      <c r="A272" s="178"/>
      <c r="B272" s="129" t="s">
        <v>80</v>
      </c>
      <c r="C272" s="22">
        <v>0</v>
      </c>
      <c r="D272" s="22">
        <v>0</v>
      </c>
      <c r="E272" s="22">
        <v>0</v>
      </c>
      <c r="F272" s="22">
        <v>0</v>
      </c>
      <c r="G272" s="22">
        <v>0</v>
      </c>
      <c r="H272" s="22">
        <v>0</v>
      </c>
      <c r="I272" s="22">
        <v>0</v>
      </c>
      <c r="J272" s="22">
        <v>0</v>
      </c>
    </row>
    <row r="273" spans="1:10" s="42" customFormat="1" ht="16.149999999999999" customHeight="1">
      <c r="A273" s="179"/>
      <c r="B273" s="129" t="s">
        <v>81</v>
      </c>
      <c r="C273" s="22">
        <v>2</v>
      </c>
      <c r="D273" s="22">
        <v>2</v>
      </c>
      <c r="E273" s="22">
        <v>1</v>
      </c>
      <c r="F273" s="22">
        <v>0</v>
      </c>
      <c r="G273" s="22">
        <v>0</v>
      </c>
      <c r="H273" s="22">
        <v>0</v>
      </c>
      <c r="I273" s="22">
        <v>2</v>
      </c>
      <c r="J273" s="22">
        <v>0</v>
      </c>
    </row>
    <row r="274" spans="1:10" s="42" customFormat="1" ht="16.149999999999999" customHeight="1">
      <c r="A274" s="177">
        <v>88</v>
      </c>
      <c r="B274" s="103" t="s">
        <v>206</v>
      </c>
      <c r="C274" s="22"/>
      <c r="D274" s="22"/>
      <c r="E274" s="22"/>
      <c r="F274" s="22"/>
      <c r="G274" s="22"/>
      <c r="H274" s="22"/>
      <c r="I274" s="22"/>
      <c r="J274" s="22"/>
    </row>
    <row r="275" spans="1:10" s="42" customFormat="1" ht="16.149999999999999" customHeight="1">
      <c r="A275" s="178"/>
      <c r="B275" s="129" t="s">
        <v>80</v>
      </c>
      <c r="C275" s="22">
        <v>0</v>
      </c>
      <c r="D275" s="22">
        <v>0</v>
      </c>
      <c r="E275" s="22">
        <v>0</v>
      </c>
      <c r="F275" s="22">
        <v>0</v>
      </c>
      <c r="G275" s="22">
        <v>0</v>
      </c>
      <c r="H275" s="22">
        <v>0</v>
      </c>
      <c r="I275" s="22">
        <v>0</v>
      </c>
      <c r="J275" s="22">
        <v>0</v>
      </c>
    </row>
    <row r="276" spans="1:10" s="42" customFormat="1" ht="16.149999999999999" customHeight="1">
      <c r="A276" s="179"/>
      <c r="B276" s="129" t="s">
        <v>81</v>
      </c>
      <c r="C276" s="22">
        <v>3</v>
      </c>
      <c r="D276" s="22">
        <v>8</v>
      </c>
      <c r="E276" s="22">
        <v>0</v>
      </c>
      <c r="F276" s="22">
        <v>1</v>
      </c>
      <c r="G276" s="22">
        <v>1</v>
      </c>
      <c r="H276" s="22">
        <v>2</v>
      </c>
      <c r="I276" s="22">
        <v>5</v>
      </c>
      <c r="J276" s="22">
        <v>7</v>
      </c>
    </row>
    <row r="277" spans="1:10" s="42" customFormat="1" ht="16.149999999999999" customHeight="1">
      <c r="A277" s="177">
        <v>89</v>
      </c>
      <c r="B277" s="103" t="s">
        <v>207</v>
      </c>
      <c r="C277" s="22"/>
      <c r="D277" s="22"/>
      <c r="E277" s="22"/>
      <c r="F277" s="22"/>
      <c r="G277" s="22"/>
      <c r="H277" s="22"/>
      <c r="I277" s="22"/>
      <c r="J277" s="22"/>
    </row>
    <row r="278" spans="1:10" s="42" customFormat="1" ht="16.149999999999999" customHeight="1">
      <c r="A278" s="178"/>
      <c r="B278" s="129" t="s">
        <v>80</v>
      </c>
      <c r="C278" s="22">
        <v>12</v>
      </c>
      <c r="D278" s="22">
        <v>12</v>
      </c>
      <c r="E278" s="22">
        <v>12</v>
      </c>
      <c r="F278" s="22">
        <v>12</v>
      </c>
      <c r="G278" s="22">
        <v>12</v>
      </c>
      <c r="H278" s="22">
        <v>12</v>
      </c>
      <c r="I278" s="22">
        <v>12</v>
      </c>
      <c r="J278" s="22">
        <v>0</v>
      </c>
    </row>
    <row r="279" spans="1:10" s="42" customFormat="1" ht="16.149999999999999" customHeight="1">
      <c r="A279" s="179"/>
      <c r="B279" s="129" t="s">
        <v>81</v>
      </c>
      <c r="C279" s="22">
        <v>0</v>
      </c>
      <c r="D279" s="22">
        <v>0</v>
      </c>
      <c r="E279" s="22">
        <v>0</v>
      </c>
      <c r="F279" s="22">
        <v>0</v>
      </c>
      <c r="G279" s="22">
        <v>0</v>
      </c>
      <c r="H279" s="22">
        <v>0</v>
      </c>
      <c r="I279" s="22">
        <v>0</v>
      </c>
      <c r="J279" s="22">
        <v>0</v>
      </c>
    </row>
    <row r="280" spans="1:10" s="42" customFormat="1" ht="16.149999999999999" customHeight="1">
      <c r="A280" s="177">
        <v>90</v>
      </c>
      <c r="B280" s="103" t="s">
        <v>208</v>
      </c>
      <c r="C280" s="22"/>
      <c r="D280" s="22"/>
      <c r="E280" s="22"/>
      <c r="F280" s="22"/>
      <c r="G280" s="22"/>
      <c r="H280" s="22"/>
      <c r="I280" s="22"/>
      <c r="J280" s="22"/>
    </row>
    <row r="281" spans="1:10" s="42" customFormat="1" ht="16.149999999999999" customHeight="1">
      <c r="A281" s="178"/>
      <c r="B281" s="129" t="s">
        <v>80</v>
      </c>
      <c r="C281" s="22"/>
      <c r="D281" s="22"/>
      <c r="E281" s="22"/>
      <c r="F281" s="22"/>
      <c r="G281" s="22"/>
      <c r="H281" s="22"/>
      <c r="I281" s="22"/>
      <c r="J281" s="22"/>
    </row>
    <row r="282" spans="1:10" s="42" customFormat="1" ht="16.149999999999999" customHeight="1">
      <c r="A282" s="179"/>
      <c r="B282" s="129" t="s">
        <v>81</v>
      </c>
      <c r="C282" s="22"/>
      <c r="D282" s="22"/>
      <c r="E282" s="22"/>
      <c r="F282" s="22"/>
      <c r="G282" s="22"/>
      <c r="H282" s="22"/>
      <c r="I282" s="22"/>
      <c r="J282" s="22"/>
    </row>
    <row r="283" spans="1:10" s="42" customFormat="1" ht="16.149999999999999" customHeight="1">
      <c r="A283" s="177">
        <v>91</v>
      </c>
      <c r="B283" s="103" t="s">
        <v>209</v>
      </c>
      <c r="C283" s="22"/>
      <c r="D283" s="22"/>
      <c r="E283" s="22"/>
      <c r="F283" s="22"/>
      <c r="G283" s="22"/>
      <c r="H283" s="22"/>
      <c r="I283" s="22"/>
      <c r="J283" s="22"/>
    </row>
    <row r="284" spans="1:10" s="42" customFormat="1" ht="16.149999999999999" customHeight="1">
      <c r="A284" s="178"/>
      <c r="B284" s="129" t="s">
        <v>80</v>
      </c>
      <c r="C284" s="22"/>
      <c r="D284" s="22"/>
      <c r="E284" s="22"/>
      <c r="F284" s="22"/>
      <c r="G284" s="22"/>
      <c r="H284" s="22"/>
      <c r="I284" s="22"/>
      <c r="J284" s="22"/>
    </row>
    <row r="285" spans="1:10" s="42" customFormat="1" ht="16.149999999999999" customHeight="1">
      <c r="A285" s="179"/>
      <c r="B285" s="129" t="s">
        <v>81</v>
      </c>
      <c r="C285" s="22"/>
      <c r="D285" s="22"/>
      <c r="E285" s="22"/>
      <c r="F285" s="22"/>
      <c r="G285" s="22"/>
      <c r="H285" s="22"/>
      <c r="I285" s="22"/>
      <c r="J285" s="22"/>
    </row>
    <row r="286" spans="1:10" s="42" customFormat="1" ht="16.149999999999999" customHeight="1">
      <c r="A286" s="177">
        <v>92</v>
      </c>
      <c r="B286" s="103" t="s">
        <v>210</v>
      </c>
      <c r="C286" s="22"/>
      <c r="D286" s="22"/>
      <c r="E286" s="22"/>
      <c r="F286" s="22"/>
      <c r="G286" s="22"/>
      <c r="H286" s="22"/>
      <c r="I286" s="22"/>
      <c r="J286" s="22"/>
    </row>
    <row r="287" spans="1:10" s="42" customFormat="1" ht="16.149999999999999" customHeight="1">
      <c r="A287" s="178"/>
      <c r="B287" s="129" t="s">
        <v>80</v>
      </c>
      <c r="C287" s="22">
        <v>15</v>
      </c>
      <c r="D287" s="22">
        <v>15</v>
      </c>
      <c r="E287" s="22">
        <v>13</v>
      </c>
      <c r="F287" s="22">
        <v>15</v>
      </c>
      <c r="G287" s="22">
        <v>15</v>
      </c>
      <c r="H287" s="22">
        <v>15</v>
      </c>
      <c r="I287" s="22">
        <v>15</v>
      </c>
      <c r="J287" s="22"/>
    </row>
    <row r="288" spans="1:10" s="42" customFormat="1" ht="16.149999999999999" customHeight="1">
      <c r="A288" s="179"/>
      <c r="B288" s="129" t="s">
        <v>81</v>
      </c>
      <c r="C288" s="22">
        <v>0</v>
      </c>
      <c r="D288" s="22">
        <v>0</v>
      </c>
      <c r="E288" s="22">
        <v>0</v>
      </c>
      <c r="F288" s="22">
        <v>0</v>
      </c>
      <c r="G288" s="22">
        <v>0</v>
      </c>
      <c r="H288" s="22">
        <v>0</v>
      </c>
      <c r="I288" s="22">
        <v>0</v>
      </c>
      <c r="J288" s="22"/>
    </row>
    <row r="289" spans="1:10" s="42" customFormat="1" ht="16.149999999999999" customHeight="1">
      <c r="A289" s="177">
        <v>93</v>
      </c>
      <c r="B289" s="88" t="s">
        <v>211</v>
      </c>
      <c r="C289" s="22"/>
      <c r="D289" s="22"/>
      <c r="E289" s="22"/>
      <c r="F289" s="22"/>
      <c r="G289" s="22"/>
      <c r="H289" s="22"/>
      <c r="I289" s="22"/>
      <c r="J289" s="22"/>
    </row>
    <row r="290" spans="1:10" s="42" customFormat="1" ht="16.149999999999999" customHeight="1">
      <c r="A290" s="178"/>
      <c r="B290" s="129" t="s">
        <v>80</v>
      </c>
      <c r="C290" s="22"/>
      <c r="D290" s="22"/>
      <c r="E290" s="22"/>
      <c r="F290" s="22"/>
      <c r="G290" s="22"/>
      <c r="H290" s="22"/>
      <c r="I290" s="22"/>
      <c r="J290" s="22"/>
    </row>
    <row r="291" spans="1:10" s="42" customFormat="1" ht="16.149999999999999" customHeight="1">
      <c r="A291" s="179"/>
      <c r="B291" s="129" t="s">
        <v>81</v>
      </c>
      <c r="C291" s="22"/>
      <c r="D291" s="22"/>
      <c r="E291" s="22"/>
      <c r="F291" s="22"/>
      <c r="G291" s="22"/>
      <c r="H291" s="22"/>
      <c r="I291" s="22"/>
      <c r="J291" s="22"/>
    </row>
    <row r="292" spans="1:10" s="42" customFormat="1" ht="16.149999999999999" customHeight="1">
      <c r="A292" s="177">
        <v>94</v>
      </c>
      <c r="B292" s="88" t="s">
        <v>212</v>
      </c>
      <c r="C292" s="22"/>
      <c r="D292" s="22"/>
      <c r="E292" s="22"/>
      <c r="F292" s="22"/>
      <c r="G292" s="22"/>
      <c r="H292" s="22"/>
      <c r="I292" s="22"/>
      <c r="J292" s="22"/>
    </row>
    <row r="293" spans="1:10" s="42" customFormat="1" ht="16.149999999999999" customHeight="1">
      <c r="A293" s="178"/>
      <c r="B293" s="129" t="s">
        <v>80</v>
      </c>
      <c r="C293" s="22">
        <v>15</v>
      </c>
      <c r="D293" s="22">
        <v>15</v>
      </c>
      <c r="E293" s="22">
        <v>13</v>
      </c>
      <c r="F293" s="22">
        <v>15</v>
      </c>
      <c r="G293" s="22">
        <v>15</v>
      </c>
      <c r="H293" s="22">
        <v>15</v>
      </c>
      <c r="I293" s="22">
        <v>15</v>
      </c>
      <c r="J293" s="22"/>
    </row>
    <row r="294" spans="1:10" s="42" customFormat="1" ht="16.149999999999999" customHeight="1">
      <c r="A294" s="179"/>
      <c r="B294" s="129" t="s">
        <v>81</v>
      </c>
      <c r="C294" s="22"/>
      <c r="D294" s="22"/>
      <c r="E294" s="22"/>
      <c r="F294" s="22"/>
      <c r="G294" s="22"/>
      <c r="H294" s="22"/>
      <c r="I294" s="22"/>
      <c r="J294" s="22"/>
    </row>
    <row r="295" spans="1:10" s="42" customFormat="1" ht="16.149999999999999" customHeight="1">
      <c r="A295" s="177">
        <v>95</v>
      </c>
      <c r="B295" s="88" t="s">
        <v>213</v>
      </c>
      <c r="C295" s="22"/>
      <c r="D295" s="22"/>
      <c r="E295" s="22"/>
      <c r="F295" s="22"/>
      <c r="G295" s="22"/>
      <c r="H295" s="22"/>
      <c r="I295" s="22"/>
      <c r="J295" s="22"/>
    </row>
    <row r="296" spans="1:10" s="42" customFormat="1" ht="16.149999999999999" customHeight="1">
      <c r="A296" s="178"/>
      <c r="B296" s="129" t="s">
        <v>80</v>
      </c>
      <c r="C296" s="22">
        <v>0</v>
      </c>
      <c r="D296" s="22">
        <v>0</v>
      </c>
      <c r="E296" s="22">
        <v>7</v>
      </c>
      <c r="F296" s="22">
        <v>0</v>
      </c>
      <c r="G296" s="22">
        <v>0</v>
      </c>
      <c r="H296" s="22">
        <v>0</v>
      </c>
      <c r="I296" s="22">
        <v>0</v>
      </c>
      <c r="J296" s="22">
        <v>0</v>
      </c>
    </row>
    <row r="297" spans="1:10" s="42" customFormat="1" ht="16.149999999999999" customHeight="1">
      <c r="A297" s="179"/>
      <c r="B297" s="129" t="s">
        <v>81</v>
      </c>
      <c r="C297" s="22">
        <v>0</v>
      </c>
      <c r="D297" s="22">
        <v>0</v>
      </c>
      <c r="E297" s="22">
        <v>1</v>
      </c>
      <c r="F297" s="22">
        <v>0</v>
      </c>
      <c r="G297" s="22">
        <v>0</v>
      </c>
      <c r="H297" s="22">
        <v>0</v>
      </c>
      <c r="I297" s="22">
        <v>1</v>
      </c>
      <c r="J297" s="22">
        <v>0</v>
      </c>
    </row>
    <row r="298" spans="1:10" s="12" customFormat="1" ht="16.149999999999999" customHeight="1">
      <c r="A298" s="180" t="s">
        <v>37</v>
      </c>
      <c r="B298" s="128" t="s">
        <v>234</v>
      </c>
      <c r="C298" s="127">
        <f t="shared" ref="C298:J300" si="3">C226+C7</f>
        <v>0</v>
      </c>
      <c r="D298" s="127">
        <f t="shared" si="3"/>
        <v>0</v>
      </c>
      <c r="E298" s="127">
        <f t="shared" si="3"/>
        <v>0</v>
      </c>
      <c r="F298" s="127">
        <f t="shared" si="3"/>
        <v>0</v>
      </c>
      <c r="G298" s="127">
        <f t="shared" si="3"/>
        <v>0</v>
      </c>
      <c r="H298" s="127">
        <f t="shared" si="3"/>
        <v>0</v>
      </c>
      <c r="I298" s="127">
        <f t="shared" si="3"/>
        <v>0</v>
      </c>
      <c r="J298" s="127">
        <f t="shared" si="3"/>
        <v>0</v>
      </c>
    </row>
    <row r="299" spans="1:10" s="12" customFormat="1" ht="16.149999999999999" customHeight="1">
      <c r="A299" s="181"/>
      <c r="B299" s="129" t="s">
        <v>80</v>
      </c>
      <c r="C299" s="21">
        <f t="shared" si="3"/>
        <v>1718</v>
      </c>
      <c r="D299" s="21">
        <f t="shared" si="3"/>
        <v>1084</v>
      </c>
      <c r="E299" s="21">
        <f t="shared" si="3"/>
        <v>1808</v>
      </c>
      <c r="F299" s="21">
        <f t="shared" si="3"/>
        <v>450</v>
      </c>
      <c r="G299" s="21">
        <f t="shared" si="3"/>
        <v>727</v>
      </c>
      <c r="H299" s="21">
        <f t="shared" si="3"/>
        <v>538</v>
      </c>
      <c r="I299" s="21">
        <f t="shared" si="3"/>
        <v>1220</v>
      </c>
      <c r="J299" s="21">
        <f t="shared" si="3"/>
        <v>227</v>
      </c>
    </row>
    <row r="300" spans="1:10" s="12" customFormat="1" ht="16.149999999999999" customHeight="1">
      <c r="A300" s="182"/>
      <c r="B300" s="129" t="s">
        <v>81</v>
      </c>
      <c r="C300" s="21">
        <f t="shared" si="3"/>
        <v>1628</v>
      </c>
      <c r="D300" s="21">
        <f t="shared" si="3"/>
        <v>1226</v>
      </c>
      <c r="E300" s="21">
        <f t="shared" si="3"/>
        <v>788</v>
      </c>
      <c r="F300" s="21">
        <f t="shared" si="3"/>
        <v>513</v>
      </c>
      <c r="G300" s="21">
        <f t="shared" si="3"/>
        <v>828</v>
      </c>
      <c r="H300" s="21">
        <f t="shared" si="3"/>
        <v>642</v>
      </c>
      <c r="I300" s="21">
        <f t="shared" si="3"/>
        <v>624</v>
      </c>
      <c r="J300" s="21">
        <f t="shared" si="3"/>
        <v>172</v>
      </c>
    </row>
  </sheetData>
  <mergeCells count="102">
    <mergeCell ref="A1:J1"/>
    <mergeCell ref="A2:J2"/>
    <mergeCell ref="A4:A5"/>
    <mergeCell ref="C4:J4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70:A72"/>
    <mergeCell ref="A73:A75"/>
    <mergeCell ref="A79:A81"/>
    <mergeCell ref="A82:A84"/>
    <mergeCell ref="A85:A87"/>
    <mergeCell ref="A88:A90"/>
    <mergeCell ref="A76:A78"/>
    <mergeCell ref="A91:A93"/>
    <mergeCell ref="A94:A96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232:A234"/>
    <mergeCell ref="A235:A237"/>
    <mergeCell ref="A238:A240"/>
    <mergeCell ref="A241:A243"/>
    <mergeCell ref="A244:A246"/>
    <mergeCell ref="A247:A249"/>
    <mergeCell ref="A250:A252"/>
    <mergeCell ref="A298:A300"/>
    <mergeCell ref="A271:A273"/>
    <mergeCell ref="A274:A276"/>
    <mergeCell ref="A277:A279"/>
    <mergeCell ref="A280:A282"/>
    <mergeCell ref="A283:A285"/>
    <mergeCell ref="A286:A288"/>
    <mergeCell ref="A253:A255"/>
    <mergeCell ref="A256:A258"/>
    <mergeCell ref="A259:A261"/>
    <mergeCell ref="A262:A264"/>
    <mergeCell ref="A265:A267"/>
    <mergeCell ref="A268:A270"/>
    <mergeCell ref="A289:A291"/>
    <mergeCell ref="A292:A294"/>
    <mergeCell ref="A295:A297"/>
  </mergeCells>
  <pageMargins left="0.7" right="0.2" top="0.5" bottom="0.3" header="0.3" footer="0.3"/>
  <pageSetup paperSize="9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0"/>
  <sheetViews>
    <sheetView zoomScale="115" zoomScaleNormal="115" workbookViewId="0">
      <selection sqref="A1:XFD3"/>
    </sheetView>
  </sheetViews>
  <sheetFormatPr defaultColWidth="9" defaultRowHeight="15"/>
  <cols>
    <col min="1" max="1" width="9" style="2"/>
    <col min="2" max="2" width="19.42578125" style="2" customWidth="1"/>
    <col min="3" max="9" width="10.42578125" style="2" customWidth="1"/>
    <col min="10" max="10" width="11.28515625" style="2" customWidth="1"/>
    <col min="11" max="16384" width="9" style="2"/>
  </cols>
  <sheetData>
    <row r="1" spans="1:10" ht="16.5">
      <c r="A1" s="147" t="s">
        <v>107</v>
      </c>
      <c r="B1" s="147"/>
      <c r="C1" s="147"/>
      <c r="D1" s="147"/>
      <c r="E1" s="147"/>
      <c r="F1" s="147"/>
      <c r="G1" s="147"/>
      <c r="H1" s="147"/>
      <c r="I1" s="147"/>
      <c r="J1" s="147"/>
    </row>
    <row r="2" spans="1:10" ht="36.6" customHeight="1">
      <c r="A2" s="183" t="s">
        <v>295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0" ht="16.5">
      <c r="G3" s="8"/>
      <c r="H3" s="8"/>
      <c r="I3" s="8"/>
      <c r="J3" s="31"/>
    </row>
    <row r="4" spans="1:10" ht="26.25" customHeight="1">
      <c r="A4" s="164" t="s">
        <v>0</v>
      </c>
      <c r="B4" s="5" t="s">
        <v>34</v>
      </c>
      <c r="C4" s="164" t="s">
        <v>79</v>
      </c>
      <c r="D4" s="164"/>
      <c r="E4" s="164"/>
      <c r="F4" s="164"/>
      <c r="G4" s="164"/>
      <c r="H4" s="164"/>
      <c r="I4" s="164"/>
      <c r="J4" s="164"/>
    </row>
    <row r="5" spans="1:10" ht="64.150000000000006" customHeight="1">
      <c r="A5" s="164"/>
      <c r="B5" s="5" t="s">
        <v>35</v>
      </c>
      <c r="C5" s="5" t="s">
        <v>44</v>
      </c>
      <c r="D5" s="5" t="s">
        <v>45</v>
      </c>
      <c r="E5" s="5" t="s">
        <v>46</v>
      </c>
      <c r="F5" s="5" t="s">
        <v>47</v>
      </c>
      <c r="G5" s="5" t="s">
        <v>48</v>
      </c>
      <c r="H5" s="5" t="s">
        <v>49</v>
      </c>
      <c r="I5" s="5" t="s">
        <v>50</v>
      </c>
      <c r="J5" s="5" t="s">
        <v>108</v>
      </c>
    </row>
    <row r="6" spans="1:10" ht="15.75" customHeight="1">
      <c r="A6" s="5" t="s">
        <v>7</v>
      </c>
      <c r="B6" s="5" t="s">
        <v>8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</row>
    <row r="7" spans="1:10" ht="12" customHeight="1">
      <c r="A7" s="168" t="s">
        <v>9</v>
      </c>
      <c r="B7" s="20" t="s">
        <v>95</v>
      </c>
      <c r="C7" s="19"/>
      <c r="D7" s="19"/>
      <c r="E7" s="19"/>
      <c r="F7" s="19"/>
      <c r="G7" s="19"/>
      <c r="H7" s="19"/>
      <c r="I7" s="19"/>
      <c r="J7" s="19"/>
    </row>
    <row r="8" spans="1:10" ht="12" customHeight="1">
      <c r="A8" s="184"/>
      <c r="B8" s="128" t="s">
        <v>80</v>
      </c>
      <c r="C8" s="21">
        <f>C11+C14+C17+C20+C23+C26+C29+C32+C35+C38+C41+C44+C47+C50+C53+C56+C59+C62+C65+C68+C71+C74+C80+C83+C86+C89+C92+C95+C98+C101+C104+C107+C110+C113+C116+C119+C122+C125+C128+C131+C134+C137+C140+C143+C146+C149+C152+C155+C158+C161+C164+C167+C170+C173+C176+C179+C182+C185+C188+C191+C194+C197+C200+C203+C206+C209+C212+C215+C218+C221+C224+C77</f>
        <v>655</v>
      </c>
      <c r="D8" s="21">
        <f t="shared" ref="D8:J9" si="0">D11+D14+D17+D20+D23+D26+D29+D32+D35+D38+D41+D44+D47+D50+D53+D56+D59+D62+D65+D68+D71+D74+D80+D83+D86+D89+D92+D95+D98+D101+D104+D107+D110+D113+D116+D119+D122+D125+D128+D131+D134+D137+D140+D143+D146+D149+D152+D155+D158+D161+D164+D167+D170+D173+D176+D179+D182+D185+D188+D191+D194+D197+D200+D203+D206+D209+D212+D215+D218+D221+D224+D77</f>
        <v>547</v>
      </c>
      <c r="E8" s="21">
        <f t="shared" si="0"/>
        <v>517</v>
      </c>
      <c r="F8" s="21">
        <f t="shared" si="0"/>
        <v>215</v>
      </c>
      <c r="G8" s="21">
        <f t="shared" si="0"/>
        <v>196</v>
      </c>
      <c r="H8" s="21">
        <f t="shared" si="0"/>
        <v>192</v>
      </c>
      <c r="I8" s="21">
        <f t="shared" si="0"/>
        <v>385</v>
      </c>
      <c r="J8" s="21">
        <f t="shared" si="0"/>
        <v>84</v>
      </c>
    </row>
    <row r="9" spans="1:10" ht="12" customHeight="1">
      <c r="A9" s="169"/>
      <c r="B9" s="128" t="s">
        <v>81</v>
      </c>
      <c r="C9" s="21">
        <f>C12+C15+C18+C21+C24+C27+C30+C33+C36+C39+C42+C45+C48+C51+C54+C57+C60+C63+C66+C69+C72+C75+C81+C84+C87+C90+C93+C96+C99+C102+C105+C108+C111+C114+C117+C120+C123+C126+C129+C132+C135+C138+C141+C144+C147+C150+C153+C156+C159+C162+C165+C168+C171+C174+C177+C180+C183+C186+C189+C192+C195+C198+C201+C204+C207+C210+C213+C216+C219+C222+C225+C78</f>
        <v>2673</v>
      </c>
      <c r="D9" s="21">
        <f t="shared" si="0"/>
        <v>1670</v>
      </c>
      <c r="E9" s="21">
        <f t="shared" si="0"/>
        <v>807</v>
      </c>
      <c r="F9" s="21">
        <f t="shared" si="0"/>
        <v>399</v>
      </c>
      <c r="G9" s="21">
        <f t="shared" si="0"/>
        <v>532</v>
      </c>
      <c r="H9" s="21">
        <f t="shared" si="0"/>
        <v>589</v>
      </c>
      <c r="I9" s="21">
        <f t="shared" si="0"/>
        <v>1118</v>
      </c>
      <c r="J9" s="21">
        <f t="shared" si="0"/>
        <v>278</v>
      </c>
    </row>
    <row r="10" spans="1:10" s="11" customFormat="1" ht="12" customHeight="1">
      <c r="A10" s="177">
        <v>1</v>
      </c>
      <c r="B10" s="88" t="s">
        <v>119</v>
      </c>
      <c r="C10" s="22"/>
      <c r="D10" s="22"/>
      <c r="E10" s="22"/>
      <c r="F10" s="22"/>
      <c r="G10" s="22"/>
      <c r="H10" s="22"/>
      <c r="I10" s="22"/>
      <c r="J10" s="22"/>
    </row>
    <row r="11" spans="1:10" s="11" customFormat="1" ht="12" customHeight="1">
      <c r="A11" s="178"/>
      <c r="B11" s="129" t="s">
        <v>80</v>
      </c>
      <c r="C11" s="63">
        <v>18</v>
      </c>
      <c r="D11" s="63">
        <v>0</v>
      </c>
      <c r="E11" s="63">
        <v>0</v>
      </c>
      <c r="F11" s="63">
        <v>0</v>
      </c>
      <c r="G11" s="63">
        <v>0</v>
      </c>
      <c r="H11" s="63">
        <v>0</v>
      </c>
      <c r="I11" s="63">
        <v>3</v>
      </c>
      <c r="J11" s="63">
        <v>11</v>
      </c>
    </row>
    <row r="12" spans="1:10" s="11" customFormat="1" ht="12" customHeight="1">
      <c r="A12" s="179"/>
      <c r="B12" s="129" t="s">
        <v>81</v>
      </c>
      <c r="C12" s="63">
        <v>13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2</v>
      </c>
      <c r="J12" s="63">
        <v>4</v>
      </c>
    </row>
    <row r="13" spans="1:10" s="11" customFormat="1" ht="12" customHeight="1">
      <c r="A13" s="177">
        <v>2</v>
      </c>
      <c r="B13" s="88" t="s">
        <v>120</v>
      </c>
      <c r="C13" s="22"/>
      <c r="D13" s="22"/>
      <c r="E13" s="22"/>
      <c r="F13" s="22"/>
      <c r="G13" s="22"/>
      <c r="H13" s="22"/>
      <c r="I13" s="22"/>
      <c r="J13" s="22"/>
    </row>
    <row r="14" spans="1:10" s="11" customFormat="1" ht="12" customHeight="1">
      <c r="A14" s="178"/>
      <c r="B14" s="129" t="s">
        <v>80</v>
      </c>
      <c r="C14" s="22">
        <v>5</v>
      </c>
      <c r="D14" s="22">
        <v>4</v>
      </c>
      <c r="E14" s="22">
        <v>3</v>
      </c>
      <c r="F14" s="22">
        <v>1</v>
      </c>
      <c r="G14" s="22">
        <v>0</v>
      </c>
      <c r="H14" s="22">
        <v>0</v>
      </c>
      <c r="I14" s="22">
        <v>3</v>
      </c>
      <c r="J14" s="22">
        <v>0</v>
      </c>
    </row>
    <row r="15" spans="1:10" s="11" customFormat="1" ht="12" customHeight="1">
      <c r="A15" s="179"/>
      <c r="B15" s="129" t="s">
        <v>81</v>
      </c>
      <c r="C15" s="22">
        <v>60</v>
      </c>
      <c r="D15" s="22">
        <v>29</v>
      </c>
      <c r="E15" s="22">
        <v>19</v>
      </c>
      <c r="F15" s="22">
        <v>6</v>
      </c>
      <c r="G15" s="22">
        <v>3</v>
      </c>
      <c r="H15" s="22">
        <v>4</v>
      </c>
      <c r="I15" s="22">
        <v>29</v>
      </c>
      <c r="J15" s="22">
        <v>4</v>
      </c>
    </row>
    <row r="16" spans="1:10" s="11" customFormat="1" ht="12" customHeight="1">
      <c r="A16" s="177">
        <v>3</v>
      </c>
      <c r="B16" s="88" t="s">
        <v>121</v>
      </c>
      <c r="C16" s="22"/>
      <c r="D16" s="22"/>
      <c r="E16" s="22"/>
      <c r="F16" s="22"/>
      <c r="G16" s="22"/>
      <c r="H16" s="22"/>
      <c r="I16" s="22"/>
      <c r="J16" s="22"/>
    </row>
    <row r="17" spans="1:10" s="11" customFormat="1" ht="12" customHeight="1">
      <c r="A17" s="178"/>
      <c r="B17" s="129" t="s">
        <v>80</v>
      </c>
      <c r="C17" s="22">
        <v>9</v>
      </c>
      <c r="D17" s="22">
        <v>6</v>
      </c>
      <c r="E17" s="22">
        <v>5</v>
      </c>
      <c r="F17" s="22">
        <v>1</v>
      </c>
      <c r="G17" s="22">
        <v>1</v>
      </c>
      <c r="H17" s="22">
        <v>1</v>
      </c>
      <c r="I17" s="22">
        <v>3</v>
      </c>
      <c r="J17" s="22">
        <v>1</v>
      </c>
    </row>
    <row r="18" spans="1:10" s="11" customFormat="1" ht="12" customHeight="1">
      <c r="A18" s="179"/>
      <c r="B18" s="129" t="s">
        <v>81</v>
      </c>
      <c r="C18" s="22">
        <v>83</v>
      </c>
      <c r="D18" s="22">
        <v>39</v>
      </c>
      <c r="E18" s="22">
        <v>18</v>
      </c>
      <c r="F18" s="22">
        <v>2</v>
      </c>
      <c r="G18" s="22">
        <v>1</v>
      </c>
      <c r="H18" s="22">
        <v>8</v>
      </c>
      <c r="I18" s="22">
        <v>34</v>
      </c>
      <c r="J18" s="22">
        <v>4</v>
      </c>
    </row>
    <row r="19" spans="1:10" s="11" customFormat="1" ht="12" customHeight="1">
      <c r="A19" s="177">
        <v>4</v>
      </c>
      <c r="B19" s="88" t="s">
        <v>122</v>
      </c>
      <c r="C19" s="22"/>
      <c r="D19" s="22"/>
      <c r="E19" s="22"/>
      <c r="F19" s="22"/>
      <c r="G19" s="22"/>
      <c r="H19" s="22"/>
      <c r="I19" s="22"/>
      <c r="J19" s="22"/>
    </row>
    <row r="20" spans="1:10" s="11" customFormat="1" ht="12" customHeight="1">
      <c r="A20" s="178"/>
      <c r="B20" s="129" t="s">
        <v>80</v>
      </c>
      <c r="C20" s="22">
        <v>12</v>
      </c>
      <c r="D20" s="22">
        <v>12</v>
      </c>
      <c r="E20" s="22">
        <v>3</v>
      </c>
      <c r="F20" s="22">
        <v>3</v>
      </c>
      <c r="G20" s="22">
        <v>12</v>
      </c>
      <c r="H20" s="22">
        <v>3</v>
      </c>
      <c r="I20" s="22">
        <v>0</v>
      </c>
      <c r="J20" s="22">
        <v>0</v>
      </c>
    </row>
    <row r="21" spans="1:10" s="11" customFormat="1" ht="12" customHeight="1">
      <c r="A21" s="179"/>
      <c r="B21" s="129" t="s">
        <v>81</v>
      </c>
      <c r="C21" s="22">
        <v>13</v>
      </c>
      <c r="D21" s="22">
        <v>13</v>
      </c>
      <c r="E21" s="22">
        <v>5</v>
      </c>
      <c r="F21" s="22">
        <v>11</v>
      </c>
      <c r="G21" s="22">
        <v>13</v>
      </c>
      <c r="H21" s="22">
        <v>11</v>
      </c>
      <c r="I21" s="22">
        <v>0</v>
      </c>
      <c r="J21" s="22">
        <v>0</v>
      </c>
    </row>
    <row r="22" spans="1:10" s="11" customFormat="1" ht="12" customHeight="1">
      <c r="A22" s="177">
        <v>5</v>
      </c>
      <c r="B22" s="88" t="s">
        <v>123</v>
      </c>
      <c r="C22" s="22"/>
      <c r="D22" s="22"/>
      <c r="E22" s="22"/>
      <c r="F22" s="22"/>
      <c r="G22" s="22"/>
      <c r="H22" s="22"/>
      <c r="I22" s="22"/>
      <c r="J22" s="22"/>
    </row>
    <row r="23" spans="1:10" s="11" customFormat="1" ht="12" customHeight="1">
      <c r="A23" s="178"/>
      <c r="B23" s="129" t="s">
        <v>80</v>
      </c>
      <c r="C23" s="22">
        <v>5</v>
      </c>
      <c r="D23" s="22">
        <v>1</v>
      </c>
      <c r="E23" s="22">
        <v>4</v>
      </c>
      <c r="F23" s="22">
        <v>2</v>
      </c>
      <c r="G23" s="22">
        <v>0</v>
      </c>
      <c r="H23" s="22">
        <v>1</v>
      </c>
      <c r="I23" s="22">
        <v>9</v>
      </c>
      <c r="J23" s="22">
        <v>0</v>
      </c>
    </row>
    <row r="24" spans="1:10" s="11" customFormat="1" ht="12" customHeight="1">
      <c r="A24" s="179"/>
      <c r="B24" s="129" t="s">
        <v>81</v>
      </c>
      <c r="C24" s="22">
        <v>10</v>
      </c>
      <c r="D24" s="22">
        <v>9</v>
      </c>
      <c r="E24" s="22">
        <v>28</v>
      </c>
      <c r="F24" s="22">
        <v>7</v>
      </c>
      <c r="G24" s="22">
        <v>0</v>
      </c>
      <c r="H24" s="22">
        <v>3</v>
      </c>
      <c r="I24" s="22">
        <v>57</v>
      </c>
      <c r="J24" s="22">
        <v>0</v>
      </c>
    </row>
    <row r="25" spans="1:10" s="11" customFormat="1" ht="12" customHeight="1">
      <c r="A25" s="177">
        <v>6</v>
      </c>
      <c r="B25" s="88" t="s">
        <v>124</v>
      </c>
      <c r="C25" s="22"/>
      <c r="D25" s="22"/>
      <c r="E25" s="22"/>
      <c r="F25" s="22"/>
      <c r="G25" s="22"/>
      <c r="H25" s="22"/>
      <c r="I25" s="22"/>
      <c r="J25" s="22"/>
    </row>
    <row r="26" spans="1:10" s="11" customFormat="1" ht="12" customHeight="1">
      <c r="A26" s="178"/>
      <c r="B26" s="129" t="s">
        <v>80</v>
      </c>
      <c r="C26" s="22"/>
      <c r="D26" s="22"/>
      <c r="E26" s="22"/>
      <c r="F26" s="22"/>
      <c r="G26" s="22"/>
      <c r="H26" s="22"/>
      <c r="I26" s="22"/>
      <c r="J26" s="22"/>
    </row>
    <row r="27" spans="1:10" s="11" customFormat="1" ht="12" customHeight="1">
      <c r="A27" s="179"/>
      <c r="B27" s="129" t="s">
        <v>81</v>
      </c>
      <c r="C27" s="22"/>
      <c r="D27" s="22"/>
      <c r="E27" s="22"/>
      <c r="F27" s="22"/>
      <c r="G27" s="22"/>
      <c r="H27" s="22"/>
      <c r="I27" s="22"/>
      <c r="J27" s="22"/>
    </row>
    <row r="28" spans="1:10" s="11" customFormat="1" ht="12" customHeight="1">
      <c r="A28" s="177">
        <v>7</v>
      </c>
      <c r="B28" s="88" t="s">
        <v>125</v>
      </c>
      <c r="C28" s="22"/>
      <c r="D28" s="22"/>
      <c r="E28" s="22"/>
      <c r="F28" s="22"/>
      <c r="G28" s="22"/>
      <c r="H28" s="22"/>
      <c r="I28" s="22"/>
      <c r="J28" s="22"/>
    </row>
    <row r="29" spans="1:10" s="11" customFormat="1" ht="12" customHeight="1">
      <c r="A29" s="178"/>
      <c r="B29" s="129" t="s">
        <v>80</v>
      </c>
      <c r="C29" s="22"/>
      <c r="D29" s="22"/>
      <c r="E29" s="22"/>
      <c r="F29" s="22"/>
      <c r="G29" s="22"/>
      <c r="H29" s="22"/>
      <c r="I29" s="22"/>
      <c r="J29" s="22"/>
    </row>
    <row r="30" spans="1:10" s="11" customFormat="1" ht="12" customHeight="1">
      <c r="A30" s="179"/>
      <c r="B30" s="129" t="s">
        <v>81</v>
      </c>
      <c r="C30" s="22"/>
      <c r="D30" s="22"/>
      <c r="E30" s="22"/>
      <c r="F30" s="22"/>
      <c r="G30" s="22"/>
      <c r="H30" s="22"/>
      <c r="I30" s="22"/>
      <c r="J30" s="22"/>
    </row>
    <row r="31" spans="1:10" s="11" customFormat="1" ht="12" customHeight="1">
      <c r="A31" s="177">
        <v>8</v>
      </c>
      <c r="B31" s="88" t="s">
        <v>126</v>
      </c>
      <c r="C31" s="22"/>
      <c r="D31" s="22"/>
      <c r="E31" s="22"/>
      <c r="F31" s="22"/>
      <c r="G31" s="22"/>
      <c r="H31" s="22"/>
      <c r="I31" s="22"/>
      <c r="J31" s="22"/>
    </row>
    <row r="32" spans="1:10" s="11" customFormat="1" ht="12" customHeight="1">
      <c r="A32" s="178"/>
      <c r="B32" s="129" t="s">
        <v>80</v>
      </c>
      <c r="C32" s="22"/>
      <c r="D32" s="22"/>
      <c r="E32" s="22"/>
      <c r="F32" s="22"/>
      <c r="G32" s="22"/>
      <c r="H32" s="22"/>
      <c r="I32" s="22"/>
      <c r="J32" s="22"/>
    </row>
    <row r="33" spans="1:10" s="11" customFormat="1" ht="12" customHeight="1">
      <c r="A33" s="179"/>
      <c r="B33" s="129" t="s">
        <v>81</v>
      </c>
      <c r="C33" s="22"/>
      <c r="D33" s="22"/>
      <c r="E33" s="22"/>
      <c r="F33" s="22"/>
      <c r="G33" s="22"/>
      <c r="H33" s="22"/>
      <c r="I33" s="22"/>
      <c r="J33" s="22"/>
    </row>
    <row r="34" spans="1:10" s="11" customFormat="1" ht="12" customHeight="1">
      <c r="A34" s="177">
        <v>9</v>
      </c>
      <c r="B34" s="88" t="s">
        <v>127</v>
      </c>
      <c r="C34" s="22"/>
      <c r="D34" s="22"/>
      <c r="E34" s="22"/>
      <c r="F34" s="22"/>
      <c r="G34" s="22"/>
      <c r="H34" s="22"/>
      <c r="I34" s="22"/>
      <c r="J34" s="22"/>
    </row>
    <row r="35" spans="1:10" s="11" customFormat="1" ht="12" customHeight="1">
      <c r="A35" s="178"/>
      <c r="B35" s="129" t="s">
        <v>80</v>
      </c>
      <c r="C35" s="22"/>
      <c r="D35" s="22"/>
      <c r="E35" s="22"/>
      <c r="F35" s="22"/>
      <c r="G35" s="22"/>
      <c r="H35" s="22"/>
      <c r="I35" s="22"/>
      <c r="J35" s="22"/>
    </row>
    <row r="36" spans="1:10" s="11" customFormat="1" ht="12" customHeight="1">
      <c r="A36" s="179"/>
      <c r="B36" s="129" t="s">
        <v>81</v>
      </c>
      <c r="C36" s="22"/>
      <c r="D36" s="22"/>
      <c r="E36" s="22"/>
      <c r="F36" s="22"/>
      <c r="G36" s="22"/>
      <c r="H36" s="22"/>
      <c r="I36" s="22"/>
      <c r="J36" s="22"/>
    </row>
    <row r="37" spans="1:10" s="11" customFormat="1" ht="12" customHeight="1">
      <c r="A37" s="177">
        <v>10</v>
      </c>
      <c r="B37" s="88" t="s">
        <v>128</v>
      </c>
      <c r="C37" s="22"/>
      <c r="D37" s="22"/>
      <c r="E37" s="22"/>
      <c r="F37" s="22"/>
      <c r="G37" s="22"/>
      <c r="H37" s="22"/>
      <c r="I37" s="22"/>
      <c r="J37" s="22"/>
    </row>
    <row r="38" spans="1:10" s="11" customFormat="1" ht="12" customHeight="1">
      <c r="A38" s="178"/>
      <c r="B38" s="129" t="s">
        <v>80</v>
      </c>
      <c r="C38" s="22">
        <v>0</v>
      </c>
      <c r="D38" s="22">
        <v>0</v>
      </c>
      <c r="E38" s="22">
        <v>0</v>
      </c>
      <c r="F38" s="22">
        <v>0</v>
      </c>
      <c r="G38" s="22">
        <v>0</v>
      </c>
      <c r="H38" s="22">
        <v>0</v>
      </c>
      <c r="I38" s="22">
        <v>0</v>
      </c>
      <c r="J38" s="22">
        <v>0</v>
      </c>
    </row>
    <row r="39" spans="1:10" s="11" customFormat="1" ht="12" customHeight="1">
      <c r="A39" s="179"/>
      <c r="B39" s="129" t="s">
        <v>81</v>
      </c>
      <c r="C39" s="22">
        <v>98</v>
      </c>
      <c r="D39" s="22">
        <v>114</v>
      </c>
      <c r="E39" s="22">
        <v>27</v>
      </c>
      <c r="F39" s="22">
        <v>86</v>
      </c>
      <c r="G39" s="22">
        <v>69</v>
      </c>
      <c r="H39" s="22">
        <v>50</v>
      </c>
      <c r="I39" s="22">
        <v>26</v>
      </c>
      <c r="J39" s="22">
        <v>0</v>
      </c>
    </row>
    <row r="40" spans="1:10" s="11" customFormat="1" ht="12" customHeight="1">
      <c r="A40" s="177">
        <v>11</v>
      </c>
      <c r="B40" s="88" t="s">
        <v>129</v>
      </c>
      <c r="C40" s="22"/>
      <c r="D40" s="22"/>
      <c r="E40" s="22"/>
      <c r="F40" s="22"/>
      <c r="G40" s="22"/>
      <c r="H40" s="22"/>
      <c r="I40" s="22"/>
      <c r="J40" s="22"/>
    </row>
    <row r="41" spans="1:10" s="11" customFormat="1" ht="12" customHeight="1">
      <c r="A41" s="178"/>
      <c r="B41" s="129" t="s">
        <v>80</v>
      </c>
      <c r="C41" s="22">
        <v>1</v>
      </c>
      <c r="D41" s="22">
        <v>1</v>
      </c>
      <c r="E41" s="22">
        <v>16</v>
      </c>
      <c r="F41" s="22">
        <v>0</v>
      </c>
      <c r="G41" s="22">
        <v>0</v>
      </c>
      <c r="H41" s="22">
        <v>6</v>
      </c>
      <c r="I41" s="22">
        <v>13</v>
      </c>
      <c r="J41" s="22">
        <v>0</v>
      </c>
    </row>
    <row r="42" spans="1:10" s="11" customFormat="1" ht="12" customHeight="1">
      <c r="A42" s="179"/>
      <c r="B42" s="129" t="s">
        <v>81</v>
      </c>
      <c r="C42" s="22">
        <v>0</v>
      </c>
      <c r="D42" s="22">
        <v>0</v>
      </c>
      <c r="E42" s="22">
        <v>117</v>
      </c>
      <c r="F42" s="22">
        <v>0</v>
      </c>
      <c r="G42" s="22">
        <v>0</v>
      </c>
      <c r="H42" s="22">
        <v>23</v>
      </c>
      <c r="I42" s="22">
        <v>75</v>
      </c>
      <c r="J42" s="22">
        <v>0</v>
      </c>
    </row>
    <row r="43" spans="1:10" s="11" customFormat="1" ht="12" customHeight="1">
      <c r="A43" s="177">
        <v>12</v>
      </c>
      <c r="B43" s="88" t="s">
        <v>130</v>
      </c>
      <c r="C43" s="22"/>
      <c r="D43" s="22"/>
      <c r="E43" s="22"/>
      <c r="F43" s="22"/>
      <c r="G43" s="22"/>
      <c r="H43" s="22"/>
      <c r="I43" s="22"/>
      <c r="J43" s="22"/>
    </row>
    <row r="44" spans="1:10" s="11" customFormat="1" ht="12" customHeight="1">
      <c r="A44" s="178"/>
      <c r="B44" s="129" t="s">
        <v>80</v>
      </c>
      <c r="C44" s="22"/>
      <c r="D44" s="22"/>
      <c r="E44" s="22"/>
      <c r="F44" s="22"/>
      <c r="G44" s="22"/>
      <c r="H44" s="22"/>
      <c r="I44" s="22"/>
      <c r="J44" s="22"/>
    </row>
    <row r="45" spans="1:10" s="11" customFormat="1" ht="12" customHeight="1">
      <c r="A45" s="179"/>
      <c r="B45" s="129" t="s">
        <v>81</v>
      </c>
      <c r="C45" s="22"/>
      <c r="D45" s="22"/>
      <c r="E45" s="22"/>
      <c r="F45" s="22"/>
      <c r="G45" s="22"/>
      <c r="H45" s="22"/>
      <c r="I45" s="22"/>
      <c r="J45" s="22"/>
    </row>
    <row r="46" spans="1:10" s="11" customFormat="1" ht="12" customHeight="1">
      <c r="A46" s="177">
        <v>13</v>
      </c>
      <c r="B46" s="88" t="s">
        <v>131</v>
      </c>
      <c r="C46" s="22"/>
      <c r="D46" s="22"/>
      <c r="E46" s="22"/>
      <c r="F46" s="22"/>
      <c r="G46" s="22"/>
      <c r="H46" s="22"/>
      <c r="I46" s="22"/>
      <c r="J46" s="22"/>
    </row>
    <row r="47" spans="1:10" s="11" customFormat="1" ht="12" customHeight="1">
      <c r="A47" s="178"/>
      <c r="B47" s="129" t="s">
        <v>80</v>
      </c>
      <c r="C47" s="22">
        <f>C17+C19+C21+C23+C25+C27+C29+C31+C33+C35+C37+C39+C41+C43+C45</f>
        <v>126</v>
      </c>
      <c r="D47" s="22">
        <f>D17+D19+D21+D23+D25+D27+D29+D31+D33+D35+D37+D39+D41+D43+D45</f>
        <v>135</v>
      </c>
      <c r="E47" s="22"/>
      <c r="F47" s="22">
        <f>F17+F19+F21+F23+F25+F27+F29+F31+F33+F35+F37+F39+F41+F43+F45</f>
        <v>100</v>
      </c>
      <c r="G47" s="22">
        <f t="shared" ref="G47:I48" si="1">G17+G19+G21+G23+G25+G27+G29+G31+G33+G35+G37+G39+G41+G43+G45</f>
        <v>83</v>
      </c>
      <c r="H47" s="22">
        <f t="shared" si="1"/>
        <v>69</v>
      </c>
      <c r="I47" s="22">
        <f t="shared" si="1"/>
        <v>51</v>
      </c>
      <c r="J47" s="22">
        <v>0</v>
      </c>
    </row>
    <row r="48" spans="1:10" s="11" customFormat="1" ht="12" customHeight="1">
      <c r="A48" s="179"/>
      <c r="B48" s="129" t="s">
        <v>81</v>
      </c>
      <c r="C48" s="22">
        <f>C18+C20+C22+C24+C26+C28+C30+C32+C34+C36+C38+C40+C42+C44+C46</f>
        <v>105</v>
      </c>
      <c r="D48" s="22">
        <f>D18+D20+D22+D24+D26+D28+D30+D32+D34+D36+D38+D40+D42+D44+D46</f>
        <v>60</v>
      </c>
      <c r="E48" s="22"/>
      <c r="F48" s="22">
        <f>F18+F20+F22+F24+F26+F28+F30+F32+F34+F36+F38+F40+F42+F44+F46</f>
        <v>12</v>
      </c>
      <c r="G48" s="22">
        <f t="shared" si="1"/>
        <v>13</v>
      </c>
      <c r="H48" s="22">
        <f t="shared" si="1"/>
        <v>37</v>
      </c>
      <c r="I48" s="22">
        <f t="shared" si="1"/>
        <v>166</v>
      </c>
      <c r="J48" s="22">
        <v>0</v>
      </c>
    </row>
    <row r="49" spans="1:10" s="11" customFormat="1" ht="12" customHeight="1">
      <c r="A49" s="177">
        <v>14</v>
      </c>
      <c r="B49" s="88" t="s">
        <v>132</v>
      </c>
      <c r="C49" s="22"/>
      <c r="D49" s="22"/>
      <c r="E49" s="22"/>
      <c r="F49" s="22"/>
      <c r="G49" s="22"/>
      <c r="H49" s="22"/>
      <c r="I49" s="22"/>
      <c r="J49" s="22"/>
    </row>
    <row r="50" spans="1:10" s="11" customFormat="1" ht="12" customHeight="1">
      <c r="A50" s="178"/>
      <c r="B50" s="129" t="s">
        <v>80</v>
      </c>
      <c r="C50" s="22">
        <v>3</v>
      </c>
      <c r="D50" s="22">
        <v>0</v>
      </c>
      <c r="E50" s="22">
        <v>3</v>
      </c>
      <c r="F50" s="22">
        <v>0</v>
      </c>
      <c r="G50" s="22">
        <v>0</v>
      </c>
      <c r="H50" s="22">
        <v>0</v>
      </c>
      <c r="I50" s="22">
        <v>3</v>
      </c>
      <c r="J50" s="22">
        <v>0</v>
      </c>
    </row>
    <row r="51" spans="1:10" s="11" customFormat="1" ht="12" customHeight="1">
      <c r="A51" s="179"/>
      <c r="B51" s="129" t="s">
        <v>81</v>
      </c>
      <c r="C51" s="22">
        <v>62</v>
      </c>
      <c r="D51" s="22">
        <v>47</v>
      </c>
      <c r="E51" s="22">
        <v>9</v>
      </c>
      <c r="F51" s="22">
        <v>2</v>
      </c>
      <c r="G51" s="22">
        <v>5</v>
      </c>
      <c r="H51" s="22">
        <v>7</v>
      </c>
      <c r="I51" s="22">
        <v>33</v>
      </c>
      <c r="J51" s="22">
        <v>16</v>
      </c>
    </row>
    <row r="52" spans="1:10" s="11" customFormat="1" ht="12" customHeight="1">
      <c r="A52" s="177">
        <v>15</v>
      </c>
      <c r="B52" s="88" t="s">
        <v>133</v>
      </c>
      <c r="C52" s="22"/>
      <c r="D52" s="22"/>
      <c r="E52" s="22"/>
      <c r="F52" s="22"/>
      <c r="G52" s="22"/>
      <c r="H52" s="22"/>
      <c r="I52" s="22"/>
      <c r="J52" s="22"/>
    </row>
    <row r="53" spans="1:10" s="11" customFormat="1" ht="12" customHeight="1">
      <c r="A53" s="178"/>
      <c r="B53" s="129" t="s">
        <v>80</v>
      </c>
      <c r="C53" s="22"/>
      <c r="D53" s="22"/>
      <c r="E53" s="22"/>
      <c r="F53" s="22"/>
      <c r="G53" s="22"/>
      <c r="H53" s="22"/>
      <c r="I53" s="22"/>
      <c r="J53" s="22"/>
    </row>
    <row r="54" spans="1:10" s="11" customFormat="1" ht="12" customHeight="1">
      <c r="A54" s="179"/>
      <c r="B54" s="129" t="s">
        <v>81</v>
      </c>
      <c r="C54" s="22"/>
      <c r="D54" s="22"/>
      <c r="E54" s="22"/>
      <c r="F54" s="22"/>
      <c r="G54" s="22"/>
      <c r="H54" s="22"/>
      <c r="I54" s="22"/>
      <c r="J54" s="22"/>
    </row>
    <row r="55" spans="1:10" s="11" customFormat="1" ht="12" customHeight="1">
      <c r="A55" s="177">
        <v>16</v>
      </c>
      <c r="B55" s="88" t="s">
        <v>134</v>
      </c>
      <c r="C55" s="22"/>
      <c r="D55" s="22"/>
      <c r="E55" s="22"/>
      <c r="F55" s="22"/>
      <c r="G55" s="22"/>
      <c r="H55" s="22"/>
      <c r="I55" s="22"/>
      <c r="J55" s="22"/>
    </row>
    <row r="56" spans="1:10" s="11" customFormat="1" ht="12" customHeight="1">
      <c r="A56" s="178"/>
      <c r="B56" s="129" t="s">
        <v>80</v>
      </c>
      <c r="C56" s="22"/>
      <c r="D56" s="22"/>
      <c r="E56" s="22"/>
      <c r="F56" s="22"/>
      <c r="G56" s="22"/>
      <c r="H56" s="22"/>
      <c r="I56" s="22"/>
      <c r="J56" s="22"/>
    </row>
    <row r="57" spans="1:10" s="11" customFormat="1" ht="12" customHeight="1">
      <c r="A57" s="179"/>
      <c r="B57" s="129" t="s">
        <v>81</v>
      </c>
      <c r="C57" s="22"/>
      <c r="D57" s="22"/>
      <c r="E57" s="22"/>
      <c r="F57" s="22"/>
      <c r="G57" s="22"/>
      <c r="H57" s="22"/>
      <c r="I57" s="22"/>
      <c r="J57" s="22"/>
    </row>
    <row r="58" spans="1:10" s="11" customFormat="1" ht="12" customHeight="1">
      <c r="A58" s="177">
        <v>17</v>
      </c>
      <c r="B58" s="88" t="s">
        <v>135</v>
      </c>
      <c r="C58" s="22"/>
      <c r="D58" s="22"/>
      <c r="E58" s="22"/>
      <c r="F58" s="22"/>
      <c r="G58" s="22"/>
      <c r="H58" s="22"/>
      <c r="I58" s="22"/>
      <c r="J58" s="22"/>
    </row>
    <row r="59" spans="1:10" s="11" customFormat="1" ht="12" customHeight="1">
      <c r="A59" s="178"/>
      <c r="B59" s="129" t="s">
        <v>80</v>
      </c>
      <c r="C59" s="22">
        <v>2</v>
      </c>
      <c r="D59" s="22">
        <v>1</v>
      </c>
      <c r="E59" s="22">
        <v>1</v>
      </c>
      <c r="F59" s="22">
        <v>0</v>
      </c>
      <c r="G59" s="22">
        <v>1</v>
      </c>
      <c r="H59" s="22">
        <v>0</v>
      </c>
      <c r="I59" s="22">
        <v>2</v>
      </c>
      <c r="J59" s="22">
        <v>0</v>
      </c>
    </row>
    <row r="60" spans="1:10" s="11" customFormat="1" ht="12" customHeight="1">
      <c r="A60" s="179"/>
      <c r="B60" s="129" t="s">
        <v>81</v>
      </c>
      <c r="C60" s="22">
        <v>112</v>
      </c>
      <c r="D60" s="22">
        <v>90</v>
      </c>
      <c r="E60" s="22">
        <v>43</v>
      </c>
      <c r="F60" s="22">
        <v>31</v>
      </c>
      <c r="G60" s="22">
        <v>40</v>
      </c>
      <c r="H60" s="22">
        <v>53</v>
      </c>
      <c r="I60" s="22">
        <v>59</v>
      </c>
      <c r="J60" s="22">
        <v>0</v>
      </c>
    </row>
    <row r="61" spans="1:10" s="11" customFormat="1" ht="12" customHeight="1">
      <c r="A61" s="177">
        <v>18</v>
      </c>
      <c r="B61" s="88" t="s">
        <v>136</v>
      </c>
      <c r="C61" s="22"/>
      <c r="D61" s="22"/>
      <c r="E61" s="22"/>
      <c r="F61" s="22"/>
      <c r="G61" s="22"/>
      <c r="H61" s="22"/>
      <c r="I61" s="22"/>
      <c r="J61" s="22"/>
    </row>
    <row r="62" spans="1:10" s="11" customFormat="1" ht="12" customHeight="1">
      <c r="A62" s="178"/>
      <c r="B62" s="129" t="s">
        <v>80</v>
      </c>
      <c r="C62" s="22"/>
      <c r="D62" s="22"/>
      <c r="E62" s="22"/>
      <c r="F62" s="22"/>
      <c r="G62" s="22"/>
      <c r="H62" s="22"/>
      <c r="I62" s="22"/>
      <c r="J62" s="22"/>
    </row>
    <row r="63" spans="1:10" s="11" customFormat="1" ht="12" customHeight="1">
      <c r="A63" s="179"/>
      <c r="B63" s="129" t="s">
        <v>81</v>
      </c>
      <c r="C63" s="22"/>
      <c r="D63" s="22"/>
      <c r="E63" s="22"/>
      <c r="F63" s="22"/>
      <c r="G63" s="22"/>
      <c r="H63" s="22"/>
      <c r="I63" s="22"/>
      <c r="J63" s="22"/>
    </row>
    <row r="64" spans="1:10" s="11" customFormat="1" ht="12" customHeight="1">
      <c r="A64" s="177">
        <v>19</v>
      </c>
      <c r="B64" s="88" t="s">
        <v>137</v>
      </c>
      <c r="C64" s="22"/>
      <c r="D64" s="22"/>
      <c r="E64" s="22"/>
      <c r="F64" s="22"/>
      <c r="G64" s="22"/>
      <c r="H64" s="22"/>
      <c r="I64" s="22"/>
      <c r="J64" s="22"/>
    </row>
    <row r="65" spans="1:10" s="11" customFormat="1" ht="12" customHeight="1">
      <c r="A65" s="178"/>
      <c r="B65" s="129" t="s">
        <v>80</v>
      </c>
      <c r="C65" s="22"/>
      <c r="D65" s="22"/>
      <c r="E65" s="22"/>
      <c r="F65" s="22"/>
      <c r="G65" s="22"/>
      <c r="H65" s="22"/>
      <c r="I65" s="22"/>
      <c r="J65" s="22"/>
    </row>
    <row r="66" spans="1:10" s="11" customFormat="1" ht="12" customHeight="1">
      <c r="A66" s="179"/>
      <c r="B66" s="129" t="s">
        <v>81</v>
      </c>
      <c r="C66" s="22"/>
      <c r="D66" s="22"/>
      <c r="E66" s="22"/>
      <c r="F66" s="22"/>
      <c r="G66" s="22"/>
      <c r="H66" s="22"/>
      <c r="I66" s="22"/>
      <c r="J66" s="22"/>
    </row>
    <row r="67" spans="1:10" s="11" customFormat="1" ht="12" customHeight="1">
      <c r="A67" s="177">
        <v>20</v>
      </c>
      <c r="B67" s="88" t="s">
        <v>138</v>
      </c>
      <c r="C67" s="22"/>
      <c r="D67" s="22"/>
      <c r="E67" s="22"/>
      <c r="F67" s="22"/>
      <c r="G67" s="22"/>
      <c r="H67" s="22"/>
      <c r="I67" s="22"/>
      <c r="J67" s="22"/>
    </row>
    <row r="68" spans="1:10" s="11" customFormat="1" ht="12" customHeight="1">
      <c r="A68" s="178"/>
      <c r="B68" s="129" t="s">
        <v>80</v>
      </c>
      <c r="C68" s="22">
        <v>10</v>
      </c>
      <c r="D68" s="22">
        <v>0</v>
      </c>
      <c r="E68" s="22">
        <v>6</v>
      </c>
      <c r="F68" s="22">
        <v>0</v>
      </c>
      <c r="G68" s="22">
        <v>2</v>
      </c>
      <c r="H68" s="22">
        <v>6</v>
      </c>
      <c r="I68" s="22">
        <v>13</v>
      </c>
      <c r="J68" s="22">
        <v>13</v>
      </c>
    </row>
    <row r="69" spans="1:10" s="11" customFormat="1" ht="12" customHeight="1">
      <c r="A69" s="179"/>
      <c r="B69" s="129" t="s">
        <v>81</v>
      </c>
      <c r="C69" s="22">
        <v>43</v>
      </c>
      <c r="D69" s="22">
        <v>13</v>
      </c>
      <c r="E69" s="22">
        <v>32</v>
      </c>
      <c r="F69" s="22">
        <v>0</v>
      </c>
      <c r="G69" s="22">
        <v>2</v>
      </c>
      <c r="H69" s="22">
        <v>9</v>
      </c>
      <c r="I69" s="22">
        <v>29</v>
      </c>
      <c r="J69" s="22">
        <v>55</v>
      </c>
    </row>
    <row r="70" spans="1:10" s="11" customFormat="1" ht="12" customHeight="1">
      <c r="A70" s="177">
        <v>21</v>
      </c>
      <c r="B70" s="88" t="s">
        <v>139</v>
      </c>
      <c r="C70" s="22"/>
      <c r="D70" s="22"/>
      <c r="E70" s="22"/>
      <c r="F70" s="22"/>
      <c r="G70" s="22"/>
      <c r="H70" s="22"/>
      <c r="I70" s="22"/>
      <c r="J70" s="22"/>
    </row>
    <row r="71" spans="1:10" s="11" customFormat="1" ht="12" customHeight="1">
      <c r="A71" s="178"/>
      <c r="B71" s="129" t="s">
        <v>80</v>
      </c>
      <c r="C71" s="22"/>
      <c r="D71" s="22"/>
      <c r="E71" s="22"/>
      <c r="F71" s="22"/>
      <c r="G71" s="22"/>
      <c r="H71" s="22"/>
      <c r="I71" s="22"/>
      <c r="J71" s="22"/>
    </row>
    <row r="72" spans="1:10" s="11" customFormat="1" ht="12" customHeight="1">
      <c r="A72" s="179"/>
      <c r="B72" s="129" t="s">
        <v>81</v>
      </c>
      <c r="C72" s="22"/>
      <c r="D72" s="22"/>
      <c r="E72" s="22"/>
      <c r="F72" s="22"/>
      <c r="G72" s="22"/>
      <c r="H72" s="22"/>
      <c r="I72" s="22"/>
      <c r="J72" s="22"/>
    </row>
    <row r="73" spans="1:10" s="11" customFormat="1" ht="12" customHeight="1">
      <c r="A73" s="177">
        <v>22</v>
      </c>
      <c r="B73" s="88" t="s">
        <v>140</v>
      </c>
      <c r="C73" s="22"/>
      <c r="D73" s="22"/>
      <c r="E73" s="22"/>
      <c r="F73" s="22"/>
      <c r="G73" s="22"/>
      <c r="H73" s="22"/>
      <c r="I73" s="22"/>
      <c r="J73" s="22"/>
    </row>
    <row r="74" spans="1:10" s="11" customFormat="1" ht="12" customHeight="1">
      <c r="A74" s="178"/>
      <c r="B74" s="129" t="s">
        <v>80</v>
      </c>
      <c r="C74" s="22">
        <v>7</v>
      </c>
      <c r="D74" s="22">
        <v>3</v>
      </c>
      <c r="E74" s="22">
        <v>1</v>
      </c>
      <c r="F74" s="22">
        <v>0</v>
      </c>
      <c r="G74" s="22">
        <v>0</v>
      </c>
      <c r="H74" s="22">
        <v>0</v>
      </c>
      <c r="I74" s="22">
        <v>7</v>
      </c>
      <c r="J74" s="22"/>
    </row>
    <row r="75" spans="1:10" s="11" customFormat="1" ht="12" customHeight="1">
      <c r="A75" s="179"/>
      <c r="B75" s="129" t="s">
        <v>81</v>
      </c>
      <c r="C75" s="22">
        <v>45</v>
      </c>
      <c r="D75" s="22">
        <v>26</v>
      </c>
      <c r="E75" s="22">
        <v>20</v>
      </c>
      <c r="F75" s="22">
        <v>17</v>
      </c>
      <c r="G75" s="22">
        <v>16</v>
      </c>
      <c r="H75" s="22">
        <v>10</v>
      </c>
      <c r="I75" s="22">
        <v>59</v>
      </c>
      <c r="J75" s="22"/>
    </row>
    <row r="76" spans="1:10" s="11" customFormat="1" ht="12" customHeight="1">
      <c r="A76" s="177">
        <v>23</v>
      </c>
      <c r="B76" s="88" t="s">
        <v>141</v>
      </c>
      <c r="C76" s="22"/>
      <c r="D76" s="22"/>
      <c r="E76" s="22"/>
      <c r="F76" s="22"/>
      <c r="G76" s="22"/>
      <c r="H76" s="22"/>
      <c r="I76" s="22"/>
      <c r="J76" s="22"/>
    </row>
    <row r="77" spans="1:10" s="11" customFormat="1" ht="12" customHeight="1">
      <c r="A77" s="178"/>
      <c r="B77" s="129" t="s">
        <v>80</v>
      </c>
      <c r="C77" s="22">
        <v>6</v>
      </c>
      <c r="D77" s="22">
        <v>5</v>
      </c>
      <c r="E77" s="22">
        <v>1</v>
      </c>
      <c r="F77" s="22">
        <v>0</v>
      </c>
      <c r="G77" s="22">
        <v>0</v>
      </c>
      <c r="H77" s="22">
        <v>1</v>
      </c>
      <c r="I77" s="22">
        <v>4</v>
      </c>
      <c r="J77" s="22">
        <v>0</v>
      </c>
    </row>
    <row r="78" spans="1:10" s="11" customFormat="1" ht="12" customHeight="1">
      <c r="A78" s="179"/>
      <c r="B78" s="129" t="s">
        <v>81</v>
      </c>
      <c r="C78" s="22">
        <v>84</v>
      </c>
      <c r="D78" s="22">
        <v>69</v>
      </c>
      <c r="E78" s="22">
        <v>2</v>
      </c>
      <c r="F78" s="22">
        <v>0</v>
      </c>
      <c r="G78" s="22">
        <v>0</v>
      </c>
      <c r="H78" s="22">
        <v>0</v>
      </c>
      <c r="I78" s="22">
        <v>6</v>
      </c>
      <c r="J78" s="22">
        <v>0</v>
      </c>
    </row>
    <row r="79" spans="1:10" s="11" customFormat="1" ht="12" customHeight="1">
      <c r="A79" s="177">
        <v>24</v>
      </c>
      <c r="B79" s="88" t="s">
        <v>142</v>
      </c>
      <c r="C79" s="22"/>
      <c r="D79" s="22"/>
      <c r="E79" s="22"/>
      <c r="F79" s="22"/>
      <c r="G79" s="22"/>
      <c r="H79" s="22"/>
      <c r="I79" s="22"/>
      <c r="J79" s="22"/>
    </row>
    <row r="80" spans="1:10" s="11" customFormat="1" ht="12" customHeight="1">
      <c r="A80" s="178"/>
      <c r="B80" s="129" t="s">
        <v>80</v>
      </c>
      <c r="C80" s="22"/>
      <c r="D80" s="22"/>
      <c r="E80" s="22"/>
      <c r="F80" s="22"/>
      <c r="G80" s="22"/>
      <c r="H80" s="22"/>
      <c r="I80" s="22"/>
      <c r="J80" s="22"/>
    </row>
    <row r="81" spans="1:10" s="11" customFormat="1" ht="12" customHeight="1">
      <c r="A81" s="179"/>
      <c r="B81" s="129" t="s">
        <v>81</v>
      </c>
      <c r="C81" s="22"/>
      <c r="D81" s="22"/>
      <c r="E81" s="22"/>
      <c r="F81" s="22"/>
      <c r="G81" s="22"/>
      <c r="H81" s="22"/>
      <c r="I81" s="22"/>
      <c r="J81" s="22"/>
    </row>
    <row r="82" spans="1:10" s="11" customFormat="1" ht="12" customHeight="1">
      <c r="A82" s="177">
        <v>25</v>
      </c>
      <c r="B82" s="88" t="s">
        <v>143</v>
      </c>
      <c r="C82" s="22"/>
      <c r="D82" s="22"/>
      <c r="E82" s="22"/>
      <c r="F82" s="22"/>
      <c r="G82" s="22"/>
      <c r="H82" s="22"/>
      <c r="I82" s="22"/>
      <c r="J82" s="22"/>
    </row>
    <row r="83" spans="1:10" s="11" customFormat="1" ht="12" customHeight="1">
      <c r="A83" s="178"/>
      <c r="B83" s="129" t="s">
        <v>80</v>
      </c>
      <c r="C83" s="22">
        <v>6</v>
      </c>
      <c r="D83" s="22">
        <v>3</v>
      </c>
      <c r="E83" s="22">
        <v>0</v>
      </c>
      <c r="F83" s="22">
        <v>0</v>
      </c>
      <c r="G83" s="22">
        <v>0</v>
      </c>
      <c r="H83" s="22">
        <v>2</v>
      </c>
      <c r="I83" s="22">
        <v>3</v>
      </c>
      <c r="J83" s="22">
        <v>1</v>
      </c>
    </row>
    <row r="84" spans="1:10" s="11" customFormat="1" ht="12" customHeight="1">
      <c r="A84" s="179"/>
      <c r="B84" s="129" t="s">
        <v>81</v>
      </c>
      <c r="C84" s="22">
        <v>18</v>
      </c>
      <c r="D84" s="22">
        <v>24</v>
      </c>
      <c r="E84" s="22">
        <v>0</v>
      </c>
      <c r="F84" s="22">
        <v>0</v>
      </c>
      <c r="G84" s="22">
        <v>0</v>
      </c>
      <c r="H84" s="22">
        <v>0</v>
      </c>
      <c r="I84" s="22">
        <v>3</v>
      </c>
      <c r="J84" s="22">
        <v>0</v>
      </c>
    </row>
    <row r="85" spans="1:10" s="11" customFormat="1" ht="12" customHeight="1">
      <c r="A85" s="177">
        <v>26</v>
      </c>
      <c r="B85" s="88" t="s">
        <v>144</v>
      </c>
      <c r="C85" s="22"/>
      <c r="D85" s="22"/>
      <c r="E85" s="22"/>
      <c r="F85" s="22"/>
      <c r="G85" s="22"/>
      <c r="H85" s="22"/>
      <c r="I85" s="22"/>
      <c r="J85" s="22"/>
    </row>
    <row r="86" spans="1:10" s="11" customFormat="1" ht="12" customHeight="1">
      <c r="A86" s="178"/>
      <c r="B86" s="129" t="s">
        <v>80</v>
      </c>
      <c r="C86" s="22">
        <v>2</v>
      </c>
      <c r="D86" s="22">
        <v>0</v>
      </c>
      <c r="E86" s="22">
        <v>1</v>
      </c>
      <c r="F86" s="22">
        <v>0</v>
      </c>
      <c r="G86" s="22">
        <v>0</v>
      </c>
      <c r="H86" s="22">
        <v>0</v>
      </c>
      <c r="I86" s="22">
        <v>2</v>
      </c>
      <c r="J86" s="22">
        <v>1</v>
      </c>
    </row>
    <row r="87" spans="1:10" s="11" customFormat="1" ht="12" customHeight="1">
      <c r="A87" s="179"/>
      <c r="B87" s="129" t="s">
        <v>81</v>
      </c>
      <c r="C87" s="22">
        <v>4</v>
      </c>
      <c r="D87" s="22">
        <v>1</v>
      </c>
      <c r="E87" s="22">
        <v>3</v>
      </c>
      <c r="F87" s="22">
        <v>0</v>
      </c>
      <c r="G87" s="22">
        <v>0</v>
      </c>
      <c r="H87" s="22">
        <v>1</v>
      </c>
      <c r="I87" s="22">
        <v>7</v>
      </c>
      <c r="J87" s="22">
        <v>0</v>
      </c>
    </row>
    <row r="88" spans="1:10" s="11" customFormat="1" ht="12" customHeight="1">
      <c r="A88" s="177">
        <v>27</v>
      </c>
      <c r="B88" s="88" t="s">
        <v>145</v>
      </c>
      <c r="C88" s="22"/>
      <c r="D88" s="22"/>
      <c r="E88" s="22"/>
      <c r="F88" s="22"/>
      <c r="G88" s="22"/>
      <c r="H88" s="22"/>
      <c r="I88" s="22"/>
      <c r="J88" s="22"/>
    </row>
    <row r="89" spans="1:10" s="11" customFormat="1" ht="12" customHeight="1">
      <c r="A89" s="178"/>
      <c r="B89" s="129" t="s">
        <v>80</v>
      </c>
      <c r="C89" s="22"/>
      <c r="D89" s="22"/>
      <c r="E89" s="22"/>
      <c r="F89" s="22"/>
      <c r="G89" s="22"/>
      <c r="H89" s="22"/>
      <c r="I89" s="22"/>
      <c r="J89" s="22"/>
    </row>
    <row r="90" spans="1:10" s="11" customFormat="1" ht="12" customHeight="1">
      <c r="A90" s="179"/>
      <c r="B90" s="129" t="s">
        <v>81</v>
      </c>
      <c r="C90" s="22"/>
      <c r="D90" s="22"/>
      <c r="E90" s="22"/>
      <c r="F90" s="22"/>
      <c r="G90" s="22"/>
      <c r="H90" s="22"/>
      <c r="I90" s="22"/>
      <c r="J90" s="22"/>
    </row>
    <row r="91" spans="1:10" s="11" customFormat="1" ht="12" customHeight="1">
      <c r="A91" s="177">
        <v>28</v>
      </c>
      <c r="B91" s="88" t="s">
        <v>146</v>
      </c>
      <c r="C91" s="22"/>
      <c r="D91" s="22"/>
      <c r="E91" s="22"/>
      <c r="F91" s="22"/>
      <c r="G91" s="22"/>
      <c r="H91" s="22"/>
      <c r="I91" s="22"/>
      <c r="J91" s="22"/>
    </row>
    <row r="92" spans="1:10" s="11" customFormat="1" ht="12" customHeight="1">
      <c r="A92" s="178"/>
      <c r="B92" s="129" t="s">
        <v>80</v>
      </c>
      <c r="C92" s="22"/>
      <c r="D92" s="22"/>
      <c r="E92" s="22"/>
      <c r="F92" s="22"/>
      <c r="G92" s="22"/>
      <c r="H92" s="22"/>
      <c r="I92" s="22"/>
      <c r="J92" s="22"/>
    </row>
    <row r="93" spans="1:10" s="11" customFormat="1" ht="12" customHeight="1">
      <c r="A93" s="179"/>
      <c r="B93" s="129" t="s">
        <v>81</v>
      </c>
      <c r="C93" s="22"/>
      <c r="D93" s="22"/>
      <c r="E93" s="22"/>
      <c r="F93" s="22"/>
      <c r="G93" s="22"/>
      <c r="H93" s="22"/>
      <c r="I93" s="22"/>
      <c r="J93" s="22"/>
    </row>
    <row r="94" spans="1:10" s="11" customFormat="1" ht="12" customHeight="1">
      <c r="A94" s="177">
        <v>29</v>
      </c>
      <c r="B94" s="88" t="s">
        <v>147</v>
      </c>
      <c r="C94" s="22"/>
      <c r="D94" s="22"/>
      <c r="E94" s="22"/>
      <c r="F94" s="22"/>
      <c r="G94" s="22"/>
      <c r="H94" s="22"/>
      <c r="I94" s="22"/>
      <c r="J94" s="22"/>
    </row>
    <row r="95" spans="1:10" s="11" customFormat="1" ht="12" customHeight="1">
      <c r="A95" s="178"/>
      <c r="B95" s="129" t="s">
        <v>80</v>
      </c>
      <c r="C95" s="22"/>
      <c r="D95" s="22"/>
      <c r="E95" s="22"/>
      <c r="F95" s="22"/>
      <c r="G95" s="22"/>
      <c r="H95" s="22"/>
      <c r="I95" s="22"/>
      <c r="J95" s="22"/>
    </row>
    <row r="96" spans="1:10" s="11" customFormat="1" ht="12" customHeight="1">
      <c r="A96" s="179"/>
      <c r="B96" s="129" t="s">
        <v>81</v>
      </c>
      <c r="C96" s="22"/>
      <c r="D96" s="22"/>
      <c r="E96" s="22"/>
      <c r="F96" s="22"/>
      <c r="G96" s="22"/>
      <c r="H96" s="22"/>
      <c r="I96" s="22"/>
      <c r="J96" s="22"/>
    </row>
    <row r="97" spans="1:10" s="11" customFormat="1" ht="12" customHeight="1">
      <c r="A97" s="177">
        <v>30</v>
      </c>
      <c r="B97" s="88" t="s">
        <v>148</v>
      </c>
      <c r="C97" s="22"/>
      <c r="D97" s="22"/>
      <c r="E97" s="22"/>
      <c r="F97" s="22"/>
      <c r="G97" s="22"/>
      <c r="H97" s="22"/>
      <c r="I97" s="22"/>
      <c r="J97" s="22"/>
    </row>
    <row r="98" spans="1:10" s="11" customFormat="1" ht="12" customHeight="1">
      <c r="A98" s="178"/>
      <c r="B98" s="129" t="s">
        <v>80</v>
      </c>
      <c r="C98" s="22"/>
      <c r="D98" s="22"/>
      <c r="E98" s="22"/>
      <c r="F98" s="22"/>
      <c r="G98" s="22"/>
      <c r="H98" s="22"/>
      <c r="I98" s="22"/>
      <c r="J98" s="22"/>
    </row>
    <row r="99" spans="1:10" s="11" customFormat="1" ht="12" customHeight="1">
      <c r="A99" s="179"/>
      <c r="B99" s="129" t="s">
        <v>81</v>
      </c>
      <c r="C99" s="22"/>
      <c r="D99" s="22"/>
      <c r="E99" s="22"/>
      <c r="F99" s="22"/>
      <c r="G99" s="22"/>
      <c r="H99" s="22"/>
      <c r="I99" s="22"/>
      <c r="J99" s="22"/>
    </row>
    <row r="100" spans="1:10" s="11" customFormat="1" ht="12" customHeight="1">
      <c r="A100" s="177">
        <v>31</v>
      </c>
      <c r="B100" s="88" t="s">
        <v>149</v>
      </c>
      <c r="C100" s="22"/>
      <c r="D100" s="22"/>
      <c r="E100" s="22"/>
      <c r="F100" s="22"/>
      <c r="G100" s="22"/>
      <c r="H100" s="22"/>
      <c r="I100" s="22"/>
      <c r="J100" s="22"/>
    </row>
    <row r="101" spans="1:10" s="11" customFormat="1" ht="12" customHeight="1">
      <c r="A101" s="178"/>
      <c r="B101" s="129" t="s">
        <v>80</v>
      </c>
      <c r="C101" s="22"/>
      <c r="D101" s="22"/>
      <c r="E101" s="22"/>
      <c r="F101" s="22"/>
      <c r="G101" s="22"/>
      <c r="H101" s="22"/>
      <c r="I101" s="22"/>
      <c r="J101" s="22"/>
    </row>
    <row r="102" spans="1:10" s="11" customFormat="1" ht="12" customHeight="1">
      <c r="A102" s="179"/>
      <c r="B102" s="129" t="s">
        <v>81</v>
      </c>
      <c r="C102" s="22"/>
      <c r="D102" s="22"/>
      <c r="E102" s="22"/>
      <c r="F102" s="22"/>
      <c r="G102" s="22"/>
      <c r="H102" s="22"/>
      <c r="I102" s="22"/>
      <c r="J102" s="22"/>
    </row>
    <row r="103" spans="1:10" s="11" customFormat="1" ht="12" customHeight="1">
      <c r="A103" s="177">
        <v>32</v>
      </c>
      <c r="B103" s="88" t="s">
        <v>150</v>
      </c>
      <c r="C103" s="22"/>
      <c r="D103" s="22"/>
      <c r="E103" s="22"/>
      <c r="F103" s="22"/>
      <c r="G103" s="22"/>
      <c r="H103" s="22"/>
      <c r="I103" s="22"/>
      <c r="J103" s="22"/>
    </row>
    <row r="104" spans="1:10" s="11" customFormat="1" ht="12" customHeight="1">
      <c r="A104" s="178"/>
      <c r="B104" s="129" t="s">
        <v>80</v>
      </c>
      <c r="C104" s="22"/>
      <c r="D104" s="22"/>
      <c r="E104" s="22"/>
      <c r="F104" s="22"/>
      <c r="G104" s="22"/>
      <c r="H104" s="22"/>
      <c r="I104" s="22"/>
      <c r="J104" s="22"/>
    </row>
    <row r="105" spans="1:10" s="11" customFormat="1" ht="12" customHeight="1">
      <c r="A105" s="179"/>
      <c r="B105" s="129" t="s">
        <v>81</v>
      </c>
      <c r="C105" s="22"/>
      <c r="D105" s="22"/>
      <c r="E105" s="22"/>
      <c r="F105" s="22"/>
      <c r="G105" s="22"/>
      <c r="H105" s="22"/>
      <c r="I105" s="22"/>
      <c r="J105" s="22"/>
    </row>
    <row r="106" spans="1:10" s="11" customFormat="1" ht="12" customHeight="1">
      <c r="A106" s="177">
        <v>33</v>
      </c>
      <c r="B106" s="88" t="s">
        <v>151</v>
      </c>
      <c r="C106" s="22"/>
      <c r="D106" s="22"/>
      <c r="E106" s="22"/>
      <c r="F106" s="22"/>
      <c r="G106" s="22"/>
      <c r="H106" s="22"/>
      <c r="I106" s="22"/>
      <c r="J106" s="22"/>
    </row>
    <row r="107" spans="1:10" s="11" customFormat="1" ht="12" customHeight="1">
      <c r="A107" s="178"/>
      <c r="B107" s="129" t="s">
        <v>80</v>
      </c>
      <c r="C107" s="22"/>
      <c r="D107" s="22"/>
      <c r="E107" s="22"/>
      <c r="F107" s="22"/>
      <c r="G107" s="22"/>
      <c r="H107" s="22"/>
      <c r="I107" s="22"/>
      <c r="J107" s="22"/>
    </row>
    <row r="108" spans="1:10" s="11" customFormat="1" ht="12" customHeight="1">
      <c r="A108" s="179"/>
      <c r="B108" s="129" t="s">
        <v>81</v>
      </c>
      <c r="C108" s="22"/>
      <c r="D108" s="22"/>
      <c r="E108" s="22"/>
      <c r="F108" s="22"/>
      <c r="G108" s="22"/>
      <c r="H108" s="22"/>
      <c r="I108" s="22"/>
      <c r="J108" s="22"/>
    </row>
    <row r="109" spans="1:10" s="11" customFormat="1" ht="12" customHeight="1">
      <c r="A109" s="177">
        <v>34</v>
      </c>
      <c r="B109" s="88" t="s">
        <v>152</v>
      </c>
      <c r="C109" s="22"/>
      <c r="D109" s="22"/>
      <c r="E109" s="22"/>
      <c r="F109" s="22"/>
      <c r="G109" s="22"/>
      <c r="H109" s="22"/>
      <c r="I109" s="22"/>
      <c r="J109" s="22"/>
    </row>
    <row r="110" spans="1:10" s="11" customFormat="1" ht="12" customHeight="1">
      <c r="A110" s="178"/>
      <c r="B110" s="129" t="s">
        <v>80</v>
      </c>
      <c r="C110" s="22">
        <v>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  <c r="J110" s="22">
        <v>0</v>
      </c>
    </row>
    <row r="111" spans="1:10" s="11" customFormat="1" ht="12" customHeight="1">
      <c r="A111" s="179"/>
      <c r="B111" s="129" t="s">
        <v>81</v>
      </c>
      <c r="C111" s="22">
        <v>164</v>
      </c>
      <c r="D111" s="22">
        <v>69</v>
      </c>
      <c r="E111" s="22">
        <v>96</v>
      </c>
      <c r="F111" s="22">
        <v>0</v>
      </c>
      <c r="G111" s="22">
        <v>0</v>
      </c>
      <c r="H111" s="22">
        <v>0</v>
      </c>
      <c r="I111" s="22">
        <v>0</v>
      </c>
      <c r="J111" s="22">
        <v>0</v>
      </c>
    </row>
    <row r="112" spans="1:10" s="11" customFormat="1" ht="12" customHeight="1">
      <c r="A112" s="177">
        <v>35</v>
      </c>
      <c r="B112" s="88" t="s">
        <v>153</v>
      </c>
      <c r="C112" s="22"/>
      <c r="D112" s="22"/>
      <c r="E112" s="22"/>
      <c r="F112" s="22"/>
      <c r="G112" s="22"/>
      <c r="H112" s="22"/>
      <c r="I112" s="22"/>
      <c r="J112" s="22"/>
    </row>
    <row r="113" spans="1:10" s="11" customFormat="1" ht="12" customHeight="1">
      <c r="A113" s="178"/>
      <c r="B113" s="129" t="s">
        <v>80</v>
      </c>
      <c r="C113" s="22"/>
      <c r="D113" s="22"/>
      <c r="E113" s="22"/>
      <c r="F113" s="22"/>
      <c r="G113" s="22"/>
      <c r="H113" s="22"/>
      <c r="I113" s="22"/>
      <c r="J113" s="22"/>
    </row>
    <row r="114" spans="1:10" s="11" customFormat="1" ht="12" customHeight="1">
      <c r="A114" s="179"/>
      <c r="B114" s="129" t="s">
        <v>81</v>
      </c>
      <c r="C114" s="22"/>
      <c r="D114" s="22"/>
      <c r="E114" s="22"/>
      <c r="F114" s="22"/>
      <c r="G114" s="22"/>
      <c r="H114" s="22"/>
      <c r="I114" s="22"/>
      <c r="J114" s="22"/>
    </row>
    <row r="115" spans="1:10" s="11" customFormat="1" ht="12" customHeight="1">
      <c r="A115" s="177">
        <v>36</v>
      </c>
      <c r="B115" s="88" t="s">
        <v>154</v>
      </c>
      <c r="C115" s="22"/>
      <c r="D115" s="22"/>
      <c r="E115" s="22"/>
      <c r="F115" s="22"/>
      <c r="G115" s="22"/>
      <c r="H115" s="22"/>
      <c r="I115" s="22"/>
      <c r="J115" s="22"/>
    </row>
    <row r="116" spans="1:10" s="11" customFormat="1" ht="12" customHeight="1">
      <c r="A116" s="178"/>
      <c r="B116" s="129" t="s">
        <v>80</v>
      </c>
      <c r="C116" s="22">
        <v>0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  <c r="J116" s="22">
        <v>0</v>
      </c>
    </row>
    <row r="117" spans="1:10" s="11" customFormat="1" ht="12" customHeight="1">
      <c r="A117" s="179"/>
      <c r="B117" s="129" t="s">
        <v>81</v>
      </c>
      <c r="C117" s="22">
        <v>21</v>
      </c>
      <c r="D117" s="22">
        <v>21</v>
      </c>
      <c r="E117" s="22">
        <v>7</v>
      </c>
      <c r="F117" s="22">
        <v>4</v>
      </c>
      <c r="G117" s="22">
        <v>2</v>
      </c>
      <c r="H117" s="22">
        <v>2</v>
      </c>
      <c r="I117" s="22">
        <v>7</v>
      </c>
      <c r="J117" s="22">
        <v>2</v>
      </c>
    </row>
    <row r="118" spans="1:10" s="11" customFormat="1" ht="12" customHeight="1">
      <c r="A118" s="177">
        <v>37</v>
      </c>
      <c r="B118" s="88" t="s">
        <v>155</v>
      </c>
      <c r="C118" s="22"/>
      <c r="D118" s="22"/>
      <c r="E118" s="22"/>
      <c r="F118" s="22"/>
      <c r="G118" s="22"/>
      <c r="H118" s="22"/>
      <c r="I118" s="22"/>
      <c r="J118" s="22"/>
    </row>
    <row r="119" spans="1:10" s="11" customFormat="1" ht="12" customHeight="1">
      <c r="A119" s="178"/>
      <c r="B119" s="129" t="s">
        <v>80</v>
      </c>
      <c r="C119" s="22">
        <v>8</v>
      </c>
      <c r="D119" s="22">
        <v>6</v>
      </c>
      <c r="E119" s="22">
        <v>19</v>
      </c>
      <c r="F119" s="22">
        <v>1</v>
      </c>
      <c r="G119" s="22">
        <v>0</v>
      </c>
      <c r="H119" s="22">
        <v>2</v>
      </c>
      <c r="I119" s="22">
        <v>25</v>
      </c>
      <c r="J119" s="22">
        <v>0</v>
      </c>
    </row>
    <row r="120" spans="1:10" s="11" customFormat="1" ht="12" customHeight="1">
      <c r="A120" s="179"/>
      <c r="B120" s="129" t="s">
        <v>81</v>
      </c>
      <c r="C120" s="22">
        <v>49</v>
      </c>
      <c r="D120" s="22">
        <v>31</v>
      </c>
      <c r="E120" s="22">
        <v>11</v>
      </c>
      <c r="F120" s="22">
        <v>12</v>
      </c>
      <c r="G120" s="22">
        <v>40</v>
      </c>
      <c r="H120" s="22">
        <v>35</v>
      </c>
      <c r="I120" s="22">
        <v>9</v>
      </c>
      <c r="J120" s="22">
        <v>7</v>
      </c>
    </row>
    <row r="121" spans="1:10" s="11" customFormat="1" ht="12" customHeight="1">
      <c r="A121" s="177">
        <v>38</v>
      </c>
      <c r="B121" s="88" t="s">
        <v>156</v>
      </c>
      <c r="C121" s="22"/>
      <c r="D121" s="22"/>
      <c r="E121" s="22"/>
      <c r="F121" s="22"/>
      <c r="G121" s="22"/>
      <c r="H121" s="22"/>
      <c r="I121" s="22"/>
      <c r="J121" s="22"/>
    </row>
    <row r="122" spans="1:10" s="11" customFormat="1" ht="12" customHeight="1">
      <c r="A122" s="178"/>
      <c r="B122" s="129" t="s">
        <v>80</v>
      </c>
      <c r="C122" s="22">
        <v>8</v>
      </c>
      <c r="D122" s="22">
        <v>1</v>
      </c>
      <c r="E122" s="22">
        <v>3</v>
      </c>
      <c r="F122" s="22">
        <v>0</v>
      </c>
      <c r="G122" s="22">
        <v>3</v>
      </c>
      <c r="H122" s="22">
        <v>2</v>
      </c>
      <c r="I122" s="22">
        <v>3</v>
      </c>
      <c r="J122" s="22">
        <v>2</v>
      </c>
    </row>
    <row r="123" spans="1:10" s="11" customFormat="1" ht="12" customHeight="1">
      <c r="A123" s="179"/>
      <c r="B123" s="129" t="s">
        <v>81</v>
      </c>
      <c r="C123" s="22">
        <v>32</v>
      </c>
      <c r="D123" s="22">
        <v>4</v>
      </c>
      <c r="E123" s="22">
        <v>16</v>
      </c>
      <c r="F123" s="22">
        <v>2</v>
      </c>
      <c r="G123" s="22">
        <v>6</v>
      </c>
      <c r="H123" s="22">
        <v>6</v>
      </c>
      <c r="I123" s="22">
        <v>26</v>
      </c>
      <c r="J123" s="22"/>
    </row>
    <row r="124" spans="1:10" s="11" customFormat="1" ht="12" customHeight="1">
      <c r="A124" s="177">
        <v>39</v>
      </c>
      <c r="B124" s="88" t="s">
        <v>157</v>
      </c>
      <c r="C124" s="22"/>
      <c r="D124" s="22"/>
      <c r="E124" s="22"/>
      <c r="F124" s="22"/>
      <c r="G124" s="22"/>
      <c r="H124" s="22"/>
      <c r="I124" s="22"/>
      <c r="J124" s="22"/>
    </row>
    <row r="125" spans="1:10" s="11" customFormat="1" ht="12" customHeight="1">
      <c r="A125" s="178"/>
      <c r="B125" s="129" t="s">
        <v>80</v>
      </c>
      <c r="C125" s="22">
        <v>74</v>
      </c>
      <c r="D125" s="22">
        <v>78</v>
      </c>
      <c r="E125" s="22">
        <v>112</v>
      </c>
      <c r="F125" s="22">
        <v>8</v>
      </c>
      <c r="G125" s="22">
        <v>2</v>
      </c>
      <c r="H125" s="22">
        <v>0</v>
      </c>
      <c r="I125" s="22">
        <v>28</v>
      </c>
      <c r="J125" s="22">
        <v>0</v>
      </c>
    </row>
    <row r="126" spans="1:10" s="11" customFormat="1" ht="12" customHeight="1">
      <c r="A126" s="179"/>
      <c r="B126" s="129" t="s">
        <v>81</v>
      </c>
      <c r="C126" s="22">
        <v>237</v>
      </c>
      <c r="D126" s="22">
        <v>210</v>
      </c>
      <c r="E126" s="22">
        <v>45</v>
      </c>
      <c r="F126" s="22">
        <v>6</v>
      </c>
      <c r="G126" s="22">
        <v>10</v>
      </c>
      <c r="H126" s="22">
        <v>20</v>
      </c>
      <c r="I126" s="22">
        <v>56</v>
      </c>
      <c r="J126" s="22">
        <v>0</v>
      </c>
    </row>
    <row r="127" spans="1:10" s="11" customFormat="1" ht="12" customHeight="1">
      <c r="A127" s="177">
        <v>40</v>
      </c>
      <c r="B127" s="88" t="s">
        <v>158</v>
      </c>
      <c r="C127" s="22"/>
      <c r="D127" s="22"/>
      <c r="E127" s="22"/>
      <c r="F127" s="22"/>
      <c r="G127" s="22"/>
      <c r="H127" s="22"/>
      <c r="I127" s="22"/>
      <c r="J127" s="22"/>
    </row>
    <row r="128" spans="1:10" s="11" customFormat="1" ht="12" customHeight="1">
      <c r="A128" s="178"/>
      <c r="B128" s="129" t="s">
        <v>80</v>
      </c>
      <c r="C128" s="22">
        <v>29</v>
      </c>
      <c r="D128" s="22">
        <v>33</v>
      </c>
      <c r="E128" s="22">
        <v>32</v>
      </c>
      <c r="F128" s="22">
        <v>33</v>
      </c>
      <c r="G128" s="22">
        <v>33</v>
      </c>
      <c r="H128" s="22">
        <v>33</v>
      </c>
      <c r="I128" s="22">
        <v>20</v>
      </c>
      <c r="J128" s="22"/>
    </row>
    <row r="129" spans="1:10" s="11" customFormat="1" ht="12" customHeight="1">
      <c r="A129" s="179"/>
      <c r="B129" s="129" t="s">
        <v>81</v>
      </c>
      <c r="C129" s="22">
        <v>77</v>
      </c>
      <c r="D129" s="22">
        <v>116</v>
      </c>
      <c r="E129" s="22">
        <v>25</v>
      </c>
      <c r="F129" s="22">
        <v>106</v>
      </c>
      <c r="G129" s="22">
        <v>106</v>
      </c>
      <c r="H129" s="22">
        <v>106</v>
      </c>
      <c r="I129" s="22">
        <v>30</v>
      </c>
      <c r="J129" s="22"/>
    </row>
    <row r="130" spans="1:10" s="11" customFormat="1" ht="12" customHeight="1">
      <c r="A130" s="177">
        <v>41</v>
      </c>
      <c r="B130" s="88" t="s">
        <v>159</v>
      </c>
      <c r="C130" s="22"/>
      <c r="D130" s="22"/>
      <c r="E130" s="22"/>
      <c r="F130" s="22"/>
      <c r="G130" s="22"/>
      <c r="H130" s="22"/>
      <c r="I130" s="22"/>
      <c r="J130" s="22"/>
    </row>
    <row r="131" spans="1:10" s="11" customFormat="1" ht="12" customHeight="1">
      <c r="A131" s="178"/>
      <c r="B131" s="129" t="s">
        <v>80</v>
      </c>
      <c r="C131" s="22"/>
      <c r="D131" s="22"/>
      <c r="E131" s="22"/>
      <c r="F131" s="22"/>
      <c r="G131" s="22"/>
      <c r="H131" s="22"/>
      <c r="I131" s="22"/>
      <c r="J131" s="22"/>
    </row>
    <row r="132" spans="1:10" s="11" customFormat="1" ht="12" customHeight="1">
      <c r="A132" s="179"/>
      <c r="B132" s="129" t="s">
        <v>81</v>
      </c>
      <c r="C132" s="22"/>
      <c r="D132" s="22"/>
      <c r="E132" s="22"/>
      <c r="F132" s="22"/>
      <c r="G132" s="22"/>
      <c r="H132" s="22"/>
      <c r="I132" s="22"/>
      <c r="J132" s="22"/>
    </row>
    <row r="133" spans="1:10" s="11" customFormat="1" ht="12" customHeight="1">
      <c r="A133" s="177">
        <v>42</v>
      </c>
      <c r="B133" s="88" t="s">
        <v>160</v>
      </c>
      <c r="C133" s="22"/>
      <c r="D133" s="22"/>
      <c r="E133" s="22"/>
      <c r="F133" s="22"/>
      <c r="G133" s="22"/>
      <c r="H133" s="22"/>
      <c r="I133" s="22"/>
      <c r="J133" s="22"/>
    </row>
    <row r="134" spans="1:10" s="11" customFormat="1" ht="12" customHeight="1">
      <c r="A134" s="178"/>
      <c r="B134" s="129" t="s">
        <v>80</v>
      </c>
      <c r="C134" s="22"/>
      <c r="D134" s="22"/>
      <c r="E134" s="22"/>
      <c r="F134" s="22"/>
      <c r="G134" s="22"/>
      <c r="H134" s="22"/>
      <c r="I134" s="22"/>
      <c r="J134" s="22"/>
    </row>
    <row r="135" spans="1:10" s="11" customFormat="1" ht="12" customHeight="1">
      <c r="A135" s="179"/>
      <c r="B135" s="129" t="s">
        <v>81</v>
      </c>
      <c r="C135" s="22"/>
      <c r="D135" s="22"/>
      <c r="E135" s="22"/>
      <c r="F135" s="22"/>
      <c r="G135" s="22"/>
      <c r="H135" s="22"/>
      <c r="I135" s="22"/>
      <c r="J135" s="22"/>
    </row>
    <row r="136" spans="1:10" s="11" customFormat="1" ht="12" customHeight="1">
      <c r="A136" s="177">
        <v>43</v>
      </c>
      <c r="B136" s="88" t="s">
        <v>161</v>
      </c>
      <c r="C136" s="22"/>
      <c r="D136" s="22"/>
      <c r="E136" s="22"/>
      <c r="F136" s="22"/>
      <c r="G136" s="22"/>
      <c r="H136" s="22"/>
      <c r="I136" s="22"/>
      <c r="J136" s="22"/>
    </row>
    <row r="137" spans="1:10" s="11" customFormat="1" ht="12" customHeight="1">
      <c r="A137" s="178"/>
      <c r="B137" s="129" t="s">
        <v>80</v>
      </c>
      <c r="C137" s="22"/>
      <c r="D137" s="22"/>
      <c r="E137" s="22"/>
      <c r="F137" s="22"/>
      <c r="G137" s="22"/>
      <c r="H137" s="22"/>
      <c r="I137" s="22"/>
      <c r="J137" s="22"/>
    </row>
    <row r="138" spans="1:10" s="11" customFormat="1" ht="12" customHeight="1">
      <c r="A138" s="179"/>
      <c r="B138" s="129" t="s">
        <v>81</v>
      </c>
      <c r="C138" s="22"/>
      <c r="D138" s="22"/>
      <c r="E138" s="22"/>
      <c r="F138" s="22"/>
      <c r="G138" s="22"/>
      <c r="H138" s="22"/>
      <c r="I138" s="22"/>
      <c r="J138" s="22"/>
    </row>
    <row r="139" spans="1:10" s="11" customFormat="1" ht="12" customHeight="1">
      <c r="A139" s="177">
        <v>44</v>
      </c>
      <c r="B139" s="88" t="s">
        <v>162</v>
      </c>
      <c r="C139" s="22"/>
      <c r="D139" s="22"/>
      <c r="E139" s="22"/>
      <c r="F139" s="22"/>
      <c r="G139" s="22"/>
      <c r="H139" s="22"/>
      <c r="I139" s="22"/>
      <c r="J139" s="22"/>
    </row>
    <row r="140" spans="1:10" s="11" customFormat="1" ht="12" customHeight="1">
      <c r="A140" s="178"/>
      <c r="B140" s="129" t="s">
        <v>80</v>
      </c>
      <c r="C140" s="22">
        <v>1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  <c r="J140" s="22">
        <v>0</v>
      </c>
    </row>
    <row r="141" spans="1:10" s="11" customFormat="1" ht="12" customHeight="1">
      <c r="A141" s="179"/>
      <c r="B141" s="129" t="s">
        <v>81</v>
      </c>
      <c r="C141" s="22">
        <v>0</v>
      </c>
      <c r="D141" s="22">
        <v>49</v>
      </c>
      <c r="E141" s="22">
        <v>0</v>
      </c>
      <c r="F141" s="22">
        <v>0</v>
      </c>
      <c r="G141" s="22">
        <v>0</v>
      </c>
      <c r="H141" s="22">
        <v>2</v>
      </c>
      <c r="I141" s="22">
        <v>2</v>
      </c>
      <c r="J141" s="22">
        <v>18</v>
      </c>
    </row>
    <row r="142" spans="1:10" s="11" customFormat="1" ht="12" customHeight="1">
      <c r="A142" s="177">
        <v>45</v>
      </c>
      <c r="B142" s="88" t="s">
        <v>163</v>
      </c>
      <c r="C142" s="22"/>
      <c r="D142" s="22"/>
      <c r="E142" s="22"/>
      <c r="F142" s="22"/>
      <c r="G142" s="22"/>
      <c r="H142" s="22"/>
      <c r="I142" s="22"/>
      <c r="J142" s="22"/>
    </row>
    <row r="143" spans="1:10" s="11" customFormat="1" ht="12" customHeight="1">
      <c r="A143" s="178"/>
      <c r="B143" s="129" t="s">
        <v>80</v>
      </c>
      <c r="C143" s="22">
        <v>62</v>
      </c>
      <c r="D143" s="22">
        <v>52</v>
      </c>
      <c r="E143" s="22">
        <v>36</v>
      </c>
      <c r="F143" s="22">
        <v>45</v>
      </c>
      <c r="G143" s="22">
        <v>42</v>
      </c>
      <c r="H143" s="22">
        <v>40</v>
      </c>
      <c r="I143" s="22">
        <v>35</v>
      </c>
      <c r="J143" s="22">
        <v>32</v>
      </c>
    </row>
    <row r="144" spans="1:10" s="11" customFormat="1" ht="12" customHeight="1">
      <c r="A144" s="179"/>
      <c r="B144" s="129" t="s">
        <v>81</v>
      </c>
      <c r="C144" s="22">
        <v>0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  <c r="J144" s="22">
        <v>0</v>
      </c>
    </row>
    <row r="145" spans="1:10" s="11" customFormat="1" ht="12" customHeight="1">
      <c r="A145" s="177">
        <v>46</v>
      </c>
      <c r="B145" s="88" t="s">
        <v>164</v>
      </c>
      <c r="C145" s="22"/>
      <c r="D145" s="22"/>
      <c r="E145" s="22"/>
      <c r="F145" s="22"/>
      <c r="G145" s="22"/>
      <c r="H145" s="22"/>
      <c r="I145" s="22"/>
      <c r="J145" s="22"/>
    </row>
    <row r="146" spans="1:10" s="11" customFormat="1" ht="12" customHeight="1">
      <c r="A146" s="178"/>
      <c r="B146" s="129" t="s">
        <v>80</v>
      </c>
      <c r="C146" s="22"/>
      <c r="D146" s="22"/>
      <c r="E146" s="22"/>
      <c r="F146" s="22"/>
      <c r="G146" s="22"/>
      <c r="H146" s="22"/>
      <c r="I146" s="22"/>
      <c r="J146" s="22"/>
    </row>
    <row r="147" spans="1:10" s="11" customFormat="1" ht="12" customHeight="1">
      <c r="A147" s="179"/>
      <c r="B147" s="129" t="s">
        <v>81</v>
      </c>
      <c r="C147" s="22"/>
      <c r="D147" s="22"/>
      <c r="E147" s="22"/>
      <c r="F147" s="22"/>
      <c r="G147" s="22"/>
      <c r="H147" s="22"/>
      <c r="I147" s="22"/>
      <c r="J147" s="22"/>
    </row>
    <row r="148" spans="1:10" s="11" customFormat="1" ht="12" customHeight="1">
      <c r="A148" s="177">
        <v>47</v>
      </c>
      <c r="B148" s="88" t="s">
        <v>165</v>
      </c>
      <c r="C148" s="22"/>
      <c r="D148" s="22"/>
      <c r="E148" s="22"/>
      <c r="F148" s="22"/>
      <c r="G148" s="22"/>
      <c r="H148" s="22"/>
      <c r="I148" s="22"/>
      <c r="J148" s="22"/>
    </row>
    <row r="149" spans="1:10" s="11" customFormat="1" ht="12" customHeight="1">
      <c r="A149" s="178"/>
      <c r="B149" s="129" t="s">
        <v>80</v>
      </c>
      <c r="C149" s="22">
        <v>28</v>
      </c>
      <c r="D149" s="22">
        <v>4</v>
      </c>
      <c r="E149" s="22">
        <v>10</v>
      </c>
      <c r="F149" s="22">
        <v>6</v>
      </c>
      <c r="G149" s="22">
        <v>4</v>
      </c>
      <c r="H149" s="22">
        <v>0</v>
      </c>
      <c r="I149" s="22">
        <v>7</v>
      </c>
      <c r="J149" s="22">
        <v>0</v>
      </c>
    </row>
    <row r="150" spans="1:10" s="11" customFormat="1" ht="12" customHeight="1">
      <c r="A150" s="179"/>
      <c r="B150" s="129" t="s">
        <v>81</v>
      </c>
      <c r="C150" s="22">
        <v>18</v>
      </c>
      <c r="D150" s="22">
        <v>8</v>
      </c>
      <c r="E150" s="22">
        <v>12</v>
      </c>
      <c r="F150" s="22">
        <v>2</v>
      </c>
      <c r="G150" s="22">
        <v>0</v>
      </c>
      <c r="H150" s="22">
        <v>3</v>
      </c>
      <c r="I150" s="22">
        <v>18</v>
      </c>
      <c r="J150" s="22">
        <v>0</v>
      </c>
    </row>
    <row r="151" spans="1:10" s="11" customFormat="1" ht="12" customHeight="1">
      <c r="A151" s="177">
        <v>48</v>
      </c>
      <c r="B151" s="88" t="s">
        <v>166</v>
      </c>
      <c r="C151" s="22"/>
      <c r="D151" s="22"/>
      <c r="E151" s="22"/>
      <c r="F151" s="22"/>
      <c r="G151" s="22"/>
      <c r="H151" s="22"/>
      <c r="I151" s="22"/>
      <c r="J151" s="22"/>
    </row>
    <row r="152" spans="1:10" s="11" customFormat="1" ht="12" customHeight="1">
      <c r="A152" s="178"/>
      <c r="B152" s="129" t="s">
        <v>80</v>
      </c>
      <c r="C152" s="22">
        <v>21</v>
      </c>
      <c r="D152" s="22">
        <v>0</v>
      </c>
      <c r="E152" s="22">
        <v>21</v>
      </c>
      <c r="F152" s="22">
        <v>0</v>
      </c>
      <c r="G152" s="22">
        <v>0</v>
      </c>
      <c r="H152" s="22">
        <v>0</v>
      </c>
      <c r="I152" s="22">
        <v>14</v>
      </c>
      <c r="J152" s="22"/>
    </row>
    <row r="153" spans="1:10" s="11" customFormat="1" ht="12" customHeight="1">
      <c r="A153" s="179"/>
      <c r="B153" s="129" t="s">
        <v>81</v>
      </c>
      <c r="C153" s="22"/>
      <c r="D153" s="22"/>
      <c r="E153" s="22"/>
      <c r="F153" s="22"/>
      <c r="G153" s="22"/>
      <c r="H153" s="22"/>
      <c r="I153" s="22"/>
      <c r="J153" s="22"/>
    </row>
    <row r="154" spans="1:10" s="11" customFormat="1" ht="12" customHeight="1">
      <c r="A154" s="177">
        <v>49</v>
      </c>
      <c r="B154" s="88" t="s">
        <v>167</v>
      </c>
      <c r="C154" s="22"/>
      <c r="D154" s="22"/>
      <c r="E154" s="22"/>
      <c r="F154" s="22"/>
      <c r="G154" s="22"/>
      <c r="H154" s="22"/>
      <c r="I154" s="22"/>
      <c r="J154" s="22"/>
    </row>
    <row r="155" spans="1:10" s="11" customFormat="1" ht="12" customHeight="1">
      <c r="A155" s="178"/>
      <c r="B155" s="129" t="s">
        <v>80</v>
      </c>
      <c r="C155" s="22">
        <v>17</v>
      </c>
      <c r="D155" s="22">
        <v>62</v>
      </c>
      <c r="E155" s="22">
        <v>106</v>
      </c>
      <c r="F155" s="22">
        <v>4</v>
      </c>
      <c r="G155" s="22">
        <v>1</v>
      </c>
      <c r="H155" s="22">
        <v>1</v>
      </c>
      <c r="I155" s="22">
        <v>46</v>
      </c>
      <c r="J155" s="22">
        <v>0</v>
      </c>
    </row>
    <row r="156" spans="1:10" s="11" customFormat="1" ht="12" customHeight="1">
      <c r="A156" s="179"/>
      <c r="B156" s="129" t="s">
        <v>81</v>
      </c>
      <c r="C156" s="22">
        <v>146</v>
      </c>
      <c r="D156" s="22">
        <v>214</v>
      </c>
      <c r="E156" s="22">
        <v>5</v>
      </c>
      <c r="F156" s="22">
        <v>47</v>
      </c>
      <c r="G156" s="22">
        <v>59</v>
      </c>
      <c r="H156" s="22">
        <v>59</v>
      </c>
      <c r="I156" s="22">
        <v>70</v>
      </c>
      <c r="J156" s="22">
        <v>24</v>
      </c>
    </row>
    <row r="157" spans="1:10" s="11" customFormat="1" ht="12" customHeight="1">
      <c r="A157" s="177">
        <v>50</v>
      </c>
      <c r="B157" s="88" t="s">
        <v>168</v>
      </c>
      <c r="C157" s="22"/>
      <c r="D157" s="22"/>
      <c r="E157" s="22"/>
      <c r="F157" s="22"/>
      <c r="G157" s="22"/>
      <c r="H157" s="22"/>
      <c r="I157" s="22"/>
      <c r="J157" s="22"/>
    </row>
    <row r="158" spans="1:10" s="11" customFormat="1" ht="12" customHeight="1">
      <c r="A158" s="178"/>
      <c r="B158" s="129" t="s">
        <v>80</v>
      </c>
      <c r="C158" s="22">
        <v>5</v>
      </c>
      <c r="D158" s="22">
        <v>0</v>
      </c>
      <c r="E158" s="22">
        <v>5</v>
      </c>
      <c r="F158" s="22">
        <v>0</v>
      </c>
      <c r="G158" s="22">
        <v>0</v>
      </c>
      <c r="H158" s="22">
        <v>0</v>
      </c>
      <c r="I158" s="22">
        <v>2</v>
      </c>
      <c r="J158" s="22">
        <v>0</v>
      </c>
    </row>
    <row r="159" spans="1:10" s="11" customFormat="1" ht="12" customHeight="1">
      <c r="A159" s="179"/>
      <c r="B159" s="129" t="s">
        <v>81</v>
      </c>
      <c r="C159" s="22">
        <v>14</v>
      </c>
      <c r="D159" s="22">
        <v>5</v>
      </c>
      <c r="E159" s="22">
        <v>8</v>
      </c>
      <c r="F159" s="22">
        <v>0</v>
      </c>
      <c r="G159" s="22">
        <v>0</v>
      </c>
      <c r="H159" s="22">
        <v>0</v>
      </c>
      <c r="I159" s="22">
        <v>8</v>
      </c>
      <c r="J159" s="22">
        <v>3</v>
      </c>
    </row>
    <row r="160" spans="1:10" s="11" customFormat="1" ht="12" customHeight="1">
      <c r="A160" s="177">
        <v>51</v>
      </c>
      <c r="B160" s="88" t="s">
        <v>169</v>
      </c>
      <c r="C160" s="22"/>
      <c r="D160" s="22"/>
      <c r="E160" s="22"/>
      <c r="F160" s="22"/>
      <c r="G160" s="22"/>
      <c r="H160" s="22"/>
      <c r="I160" s="22"/>
      <c r="J160" s="22"/>
    </row>
    <row r="161" spans="1:10" s="11" customFormat="1" ht="12" customHeight="1">
      <c r="A161" s="178"/>
      <c r="B161" s="129" t="s">
        <v>80</v>
      </c>
      <c r="C161" s="22"/>
      <c r="D161" s="22"/>
      <c r="E161" s="22"/>
      <c r="F161" s="22"/>
      <c r="G161" s="22"/>
      <c r="H161" s="22"/>
      <c r="I161" s="22"/>
      <c r="J161" s="22"/>
    </row>
    <row r="162" spans="1:10" s="11" customFormat="1" ht="12" customHeight="1">
      <c r="A162" s="179"/>
      <c r="B162" s="129" t="s">
        <v>81</v>
      </c>
      <c r="C162" s="22"/>
      <c r="D162" s="22"/>
      <c r="E162" s="22"/>
      <c r="F162" s="22"/>
      <c r="G162" s="22"/>
      <c r="H162" s="22"/>
      <c r="I162" s="22"/>
      <c r="J162" s="22"/>
    </row>
    <row r="163" spans="1:10" s="11" customFormat="1" ht="12" customHeight="1">
      <c r="A163" s="177">
        <v>52</v>
      </c>
      <c r="B163" s="88" t="s">
        <v>170</v>
      </c>
      <c r="C163" s="22"/>
      <c r="D163" s="22"/>
      <c r="E163" s="22"/>
      <c r="F163" s="22"/>
      <c r="G163" s="22"/>
      <c r="H163" s="22"/>
      <c r="I163" s="22"/>
      <c r="J163" s="22"/>
    </row>
    <row r="164" spans="1:10" s="11" customFormat="1" ht="12" customHeight="1">
      <c r="A164" s="178"/>
      <c r="B164" s="129" t="s">
        <v>80</v>
      </c>
      <c r="C164" s="22"/>
      <c r="D164" s="22"/>
      <c r="E164" s="22"/>
      <c r="F164" s="22"/>
      <c r="G164" s="22"/>
      <c r="H164" s="22"/>
      <c r="I164" s="22"/>
      <c r="J164" s="22"/>
    </row>
    <row r="165" spans="1:10" s="11" customFormat="1" ht="12" customHeight="1">
      <c r="A165" s="179"/>
      <c r="B165" s="129" t="s">
        <v>81</v>
      </c>
      <c r="C165" s="22"/>
      <c r="D165" s="22"/>
      <c r="E165" s="22"/>
      <c r="F165" s="22"/>
      <c r="G165" s="22"/>
      <c r="H165" s="22"/>
      <c r="I165" s="22"/>
      <c r="J165" s="22"/>
    </row>
    <row r="166" spans="1:10" s="11" customFormat="1" ht="12" customHeight="1">
      <c r="A166" s="177">
        <v>53</v>
      </c>
      <c r="B166" s="88" t="s">
        <v>171</v>
      </c>
      <c r="C166" s="22"/>
      <c r="D166" s="22"/>
      <c r="E166" s="22"/>
      <c r="F166" s="22"/>
      <c r="G166" s="22"/>
      <c r="H166" s="22"/>
      <c r="I166" s="22"/>
      <c r="J166" s="22"/>
    </row>
    <row r="167" spans="1:10" s="11" customFormat="1" ht="12" customHeight="1">
      <c r="A167" s="178"/>
      <c r="B167" s="129" t="s">
        <v>80</v>
      </c>
      <c r="C167" s="22"/>
      <c r="D167" s="22"/>
      <c r="E167" s="22"/>
      <c r="F167" s="22"/>
      <c r="G167" s="22"/>
      <c r="H167" s="22"/>
      <c r="I167" s="22"/>
      <c r="J167" s="22"/>
    </row>
    <row r="168" spans="1:10" s="11" customFormat="1" ht="12" customHeight="1">
      <c r="A168" s="179"/>
      <c r="B168" s="129" t="s">
        <v>81</v>
      </c>
      <c r="C168" s="22"/>
      <c r="D168" s="22"/>
      <c r="E168" s="22"/>
      <c r="F168" s="22"/>
      <c r="G168" s="22"/>
      <c r="H168" s="22"/>
      <c r="I168" s="22"/>
      <c r="J168" s="22"/>
    </row>
    <row r="169" spans="1:10" s="11" customFormat="1" ht="12" customHeight="1">
      <c r="A169" s="177">
        <v>54</v>
      </c>
      <c r="B169" s="88" t="s">
        <v>172</v>
      </c>
      <c r="C169" s="22"/>
      <c r="D169" s="22"/>
      <c r="E169" s="22"/>
      <c r="F169" s="22"/>
      <c r="G169" s="22"/>
      <c r="H169" s="22"/>
      <c r="I169" s="22"/>
      <c r="J169" s="22"/>
    </row>
    <row r="170" spans="1:10" s="11" customFormat="1" ht="12" customHeight="1">
      <c r="A170" s="178"/>
      <c r="B170" s="129" t="s">
        <v>80</v>
      </c>
      <c r="C170" s="22">
        <v>48</v>
      </c>
      <c r="D170" s="22">
        <v>17</v>
      </c>
      <c r="E170" s="22">
        <v>58</v>
      </c>
      <c r="F170" s="22">
        <v>0</v>
      </c>
      <c r="G170" s="22">
        <v>0</v>
      </c>
      <c r="H170" s="22">
        <v>4</v>
      </c>
      <c r="I170" s="22">
        <v>42</v>
      </c>
      <c r="J170" s="22">
        <v>0</v>
      </c>
    </row>
    <row r="171" spans="1:10" s="11" customFormat="1" ht="12" customHeight="1">
      <c r="A171" s="179"/>
      <c r="B171" s="129" t="s">
        <v>81</v>
      </c>
      <c r="C171" s="22">
        <v>461</v>
      </c>
      <c r="D171" s="22">
        <v>2</v>
      </c>
      <c r="E171" s="22">
        <v>2</v>
      </c>
      <c r="F171" s="22">
        <v>0</v>
      </c>
      <c r="G171" s="22">
        <v>0</v>
      </c>
      <c r="H171" s="22">
        <v>21</v>
      </c>
      <c r="I171" s="22">
        <v>41</v>
      </c>
      <c r="J171" s="22">
        <v>0</v>
      </c>
    </row>
    <row r="172" spans="1:10" s="11" customFormat="1" ht="12" customHeight="1">
      <c r="A172" s="177">
        <v>55</v>
      </c>
      <c r="B172" s="88" t="s">
        <v>173</v>
      </c>
      <c r="C172" s="22"/>
      <c r="D172" s="22"/>
      <c r="E172" s="22"/>
      <c r="F172" s="22"/>
      <c r="G172" s="22"/>
      <c r="H172" s="22"/>
      <c r="I172" s="22"/>
      <c r="J172" s="22"/>
    </row>
    <row r="173" spans="1:10" s="11" customFormat="1" ht="12" customHeight="1">
      <c r="A173" s="178"/>
      <c r="B173" s="129" t="s">
        <v>80</v>
      </c>
      <c r="C173" s="22"/>
      <c r="D173" s="22"/>
      <c r="E173" s="22"/>
      <c r="F173" s="22"/>
      <c r="G173" s="22"/>
      <c r="H173" s="22"/>
      <c r="I173" s="22"/>
      <c r="J173" s="22"/>
    </row>
    <row r="174" spans="1:10" s="11" customFormat="1" ht="12" customHeight="1">
      <c r="A174" s="179"/>
      <c r="B174" s="129" t="s">
        <v>81</v>
      </c>
      <c r="C174" s="22"/>
      <c r="D174" s="22"/>
      <c r="E174" s="22"/>
      <c r="F174" s="22"/>
      <c r="G174" s="22"/>
      <c r="H174" s="22"/>
      <c r="I174" s="22"/>
      <c r="J174" s="22"/>
    </row>
    <row r="175" spans="1:10" s="11" customFormat="1" ht="12" customHeight="1">
      <c r="A175" s="177">
        <v>56</v>
      </c>
      <c r="B175" s="88" t="s">
        <v>174</v>
      </c>
      <c r="C175" s="22"/>
      <c r="D175" s="22"/>
      <c r="E175" s="22"/>
      <c r="F175" s="22"/>
      <c r="G175" s="22"/>
      <c r="H175" s="22"/>
      <c r="I175" s="22"/>
      <c r="J175" s="22"/>
    </row>
    <row r="176" spans="1:10" s="11" customFormat="1" ht="12" customHeight="1">
      <c r="A176" s="178"/>
      <c r="B176" s="129" t="s">
        <v>80</v>
      </c>
      <c r="C176" s="22"/>
      <c r="D176" s="22"/>
      <c r="E176" s="22"/>
      <c r="F176" s="22"/>
      <c r="G176" s="22"/>
      <c r="H176" s="22"/>
      <c r="I176" s="22"/>
      <c r="J176" s="22"/>
    </row>
    <row r="177" spans="1:10" s="11" customFormat="1" ht="12" customHeight="1">
      <c r="A177" s="179"/>
      <c r="B177" s="129" t="s">
        <v>81</v>
      </c>
      <c r="C177" s="22"/>
      <c r="D177" s="22"/>
      <c r="E177" s="22"/>
      <c r="F177" s="22"/>
      <c r="G177" s="22"/>
      <c r="H177" s="22"/>
      <c r="I177" s="22"/>
      <c r="J177" s="22"/>
    </row>
    <row r="178" spans="1:10" s="11" customFormat="1" ht="12" customHeight="1">
      <c r="A178" s="177">
        <v>57</v>
      </c>
      <c r="B178" s="88" t="s">
        <v>175</v>
      </c>
      <c r="C178" s="22"/>
      <c r="D178" s="22"/>
      <c r="E178" s="22"/>
      <c r="F178" s="22"/>
      <c r="G178" s="22"/>
      <c r="H178" s="22"/>
      <c r="I178" s="22"/>
      <c r="J178" s="22"/>
    </row>
    <row r="179" spans="1:10" s="11" customFormat="1" ht="12" customHeight="1">
      <c r="A179" s="178"/>
      <c r="B179" s="129" t="s">
        <v>80</v>
      </c>
      <c r="C179" s="22">
        <v>47</v>
      </c>
      <c r="D179" s="22">
        <v>76</v>
      </c>
      <c r="E179" s="22">
        <v>0</v>
      </c>
      <c r="F179" s="22">
        <v>1</v>
      </c>
      <c r="G179" s="22">
        <v>0</v>
      </c>
      <c r="H179" s="22">
        <v>3</v>
      </c>
      <c r="I179" s="22">
        <v>12</v>
      </c>
      <c r="J179" s="22">
        <v>0</v>
      </c>
    </row>
    <row r="180" spans="1:10" s="11" customFormat="1" ht="12" customHeight="1">
      <c r="A180" s="179"/>
      <c r="B180" s="129" t="s">
        <v>81</v>
      </c>
      <c r="C180" s="22">
        <v>67</v>
      </c>
      <c r="D180" s="22">
        <v>132</v>
      </c>
      <c r="E180" s="22">
        <v>1</v>
      </c>
      <c r="F180" s="22">
        <v>1</v>
      </c>
      <c r="G180" s="22">
        <v>0</v>
      </c>
      <c r="H180" s="22">
        <v>0</v>
      </c>
      <c r="I180" s="22">
        <v>15</v>
      </c>
      <c r="J180" s="22">
        <v>1</v>
      </c>
    </row>
    <row r="181" spans="1:10" s="11" customFormat="1" ht="12" customHeight="1">
      <c r="A181" s="177">
        <v>58</v>
      </c>
      <c r="B181" s="88" t="s">
        <v>176</v>
      </c>
      <c r="C181" s="22"/>
      <c r="D181" s="22"/>
      <c r="E181" s="22"/>
      <c r="F181" s="22"/>
      <c r="G181" s="22"/>
      <c r="H181" s="22"/>
      <c r="I181" s="22"/>
      <c r="J181" s="22"/>
    </row>
    <row r="182" spans="1:10" s="11" customFormat="1" ht="12" customHeight="1">
      <c r="A182" s="178"/>
      <c r="B182" s="129" t="s">
        <v>80</v>
      </c>
      <c r="C182" s="22"/>
      <c r="D182" s="22"/>
      <c r="E182" s="22"/>
      <c r="F182" s="22"/>
      <c r="G182" s="22"/>
      <c r="H182" s="22"/>
      <c r="I182" s="22"/>
      <c r="J182" s="22"/>
    </row>
    <row r="183" spans="1:10" s="11" customFormat="1" ht="12" customHeight="1">
      <c r="A183" s="179"/>
      <c r="B183" s="129" t="s">
        <v>81</v>
      </c>
      <c r="C183" s="22"/>
      <c r="D183" s="22"/>
      <c r="E183" s="22"/>
      <c r="F183" s="22"/>
      <c r="G183" s="22"/>
      <c r="H183" s="22"/>
      <c r="I183" s="22"/>
      <c r="J183" s="22"/>
    </row>
    <row r="184" spans="1:10" s="11" customFormat="1" ht="12" customHeight="1">
      <c r="A184" s="177">
        <v>59</v>
      </c>
      <c r="B184" s="88" t="s">
        <v>177</v>
      </c>
      <c r="C184" s="22"/>
      <c r="D184" s="22"/>
      <c r="E184" s="22"/>
      <c r="F184" s="22"/>
      <c r="G184" s="22"/>
      <c r="H184" s="22"/>
      <c r="I184" s="22"/>
      <c r="J184" s="22"/>
    </row>
    <row r="185" spans="1:10" s="11" customFormat="1" ht="12" customHeight="1">
      <c r="A185" s="178"/>
      <c r="B185" s="129" t="s">
        <v>80</v>
      </c>
      <c r="C185" s="22"/>
      <c r="D185" s="22"/>
      <c r="E185" s="22"/>
      <c r="F185" s="22"/>
      <c r="G185" s="22"/>
      <c r="H185" s="22"/>
      <c r="I185" s="22"/>
      <c r="J185" s="22"/>
    </row>
    <row r="186" spans="1:10" s="11" customFormat="1" ht="12" customHeight="1">
      <c r="A186" s="179"/>
      <c r="B186" s="129" t="s">
        <v>81</v>
      </c>
      <c r="C186" s="22"/>
      <c r="D186" s="22"/>
      <c r="E186" s="22"/>
      <c r="F186" s="22"/>
      <c r="G186" s="22"/>
      <c r="H186" s="22"/>
      <c r="I186" s="22"/>
      <c r="J186" s="22"/>
    </row>
    <row r="187" spans="1:10" s="11" customFormat="1" ht="12" customHeight="1">
      <c r="A187" s="177">
        <v>60</v>
      </c>
      <c r="B187" s="88" t="s">
        <v>178</v>
      </c>
      <c r="C187" s="22"/>
      <c r="D187" s="22"/>
      <c r="E187" s="22"/>
      <c r="F187" s="22"/>
      <c r="G187" s="22"/>
      <c r="H187" s="22"/>
      <c r="I187" s="22"/>
      <c r="J187" s="22"/>
    </row>
    <row r="188" spans="1:10" s="11" customFormat="1" ht="12" customHeight="1">
      <c r="A188" s="178"/>
      <c r="B188" s="129" t="s">
        <v>80</v>
      </c>
      <c r="C188" s="22">
        <v>16</v>
      </c>
      <c r="D188" s="22">
        <v>7</v>
      </c>
      <c r="E188" s="22">
        <v>2</v>
      </c>
      <c r="F188" s="22">
        <v>1</v>
      </c>
      <c r="G188" s="22">
        <v>0</v>
      </c>
      <c r="H188" s="22">
        <v>0</v>
      </c>
      <c r="I188" s="22">
        <v>0</v>
      </c>
      <c r="J188" s="22">
        <v>6</v>
      </c>
    </row>
    <row r="189" spans="1:10" s="11" customFormat="1" ht="12" customHeight="1">
      <c r="A189" s="179"/>
      <c r="B189" s="129" t="s">
        <v>81</v>
      </c>
      <c r="C189" s="22">
        <v>82</v>
      </c>
      <c r="D189" s="22">
        <v>28</v>
      </c>
      <c r="E189" s="22">
        <v>20</v>
      </c>
      <c r="F189" s="22">
        <v>0</v>
      </c>
      <c r="G189" s="22">
        <v>6</v>
      </c>
      <c r="H189" s="22">
        <v>1</v>
      </c>
      <c r="I189" s="22">
        <v>9</v>
      </c>
      <c r="J189" s="22">
        <v>9</v>
      </c>
    </row>
    <row r="190" spans="1:10" s="11" customFormat="1" ht="12" customHeight="1">
      <c r="A190" s="177">
        <v>61</v>
      </c>
      <c r="B190" s="88" t="s">
        <v>179</v>
      </c>
      <c r="C190" s="22"/>
      <c r="D190" s="22"/>
      <c r="E190" s="22"/>
      <c r="F190" s="22"/>
      <c r="G190" s="22"/>
      <c r="H190" s="22"/>
      <c r="I190" s="22"/>
      <c r="J190" s="22"/>
    </row>
    <row r="191" spans="1:10" s="11" customFormat="1" ht="12" customHeight="1">
      <c r="A191" s="178"/>
      <c r="B191" s="129" t="s">
        <v>80</v>
      </c>
      <c r="C191" s="22"/>
      <c r="D191" s="22"/>
      <c r="E191" s="22"/>
      <c r="F191" s="22"/>
      <c r="G191" s="22"/>
      <c r="H191" s="22"/>
      <c r="I191" s="22"/>
      <c r="J191" s="22"/>
    </row>
    <row r="192" spans="1:10" s="11" customFormat="1" ht="12" customHeight="1">
      <c r="A192" s="179"/>
      <c r="B192" s="129" t="s">
        <v>81</v>
      </c>
      <c r="C192" s="22"/>
      <c r="D192" s="22"/>
      <c r="E192" s="22"/>
      <c r="F192" s="22"/>
      <c r="G192" s="22"/>
      <c r="H192" s="22"/>
      <c r="I192" s="22"/>
      <c r="J192" s="22"/>
    </row>
    <row r="193" spans="1:10" s="11" customFormat="1" ht="12" customHeight="1">
      <c r="A193" s="177">
        <v>62</v>
      </c>
      <c r="B193" s="88" t="s">
        <v>180</v>
      </c>
      <c r="C193" s="22"/>
      <c r="D193" s="22"/>
      <c r="E193" s="22"/>
      <c r="F193" s="22"/>
      <c r="G193" s="22"/>
      <c r="H193" s="22"/>
      <c r="I193" s="22"/>
      <c r="J193" s="22"/>
    </row>
    <row r="194" spans="1:10" s="11" customFormat="1" ht="12" customHeight="1">
      <c r="A194" s="178"/>
      <c r="B194" s="129" t="s">
        <v>80</v>
      </c>
      <c r="C194" s="22">
        <v>21</v>
      </c>
      <c r="D194" s="22">
        <v>20</v>
      </c>
      <c r="E194" s="22">
        <v>0</v>
      </c>
      <c r="F194" s="22">
        <v>0</v>
      </c>
      <c r="G194" s="22">
        <v>0</v>
      </c>
      <c r="H194" s="22">
        <v>0</v>
      </c>
      <c r="I194" s="22">
        <v>5</v>
      </c>
      <c r="J194" s="22">
        <v>6</v>
      </c>
    </row>
    <row r="195" spans="1:10" s="11" customFormat="1" ht="12" customHeight="1">
      <c r="A195" s="179"/>
      <c r="B195" s="129" t="s">
        <v>81</v>
      </c>
      <c r="C195" s="22">
        <v>116</v>
      </c>
      <c r="D195" s="22">
        <v>100</v>
      </c>
      <c r="E195" s="22">
        <v>6</v>
      </c>
      <c r="F195" s="22">
        <v>0</v>
      </c>
      <c r="G195" s="22">
        <v>0</v>
      </c>
      <c r="H195" s="22">
        <v>0</v>
      </c>
      <c r="I195" s="22">
        <v>41</v>
      </c>
      <c r="J195" s="22">
        <v>27</v>
      </c>
    </row>
    <row r="196" spans="1:10" s="11" customFormat="1" ht="12" customHeight="1">
      <c r="A196" s="177">
        <v>63</v>
      </c>
      <c r="B196" s="88" t="s">
        <v>181</v>
      </c>
      <c r="C196" s="22"/>
      <c r="D196" s="22"/>
      <c r="E196" s="22"/>
      <c r="F196" s="22"/>
      <c r="G196" s="22"/>
      <c r="H196" s="22"/>
      <c r="I196" s="22"/>
      <c r="J196" s="22"/>
    </row>
    <row r="197" spans="1:10" s="11" customFormat="1" ht="12" customHeight="1">
      <c r="A197" s="178"/>
      <c r="B197" s="129" t="s">
        <v>80</v>
      </c>
      <c r="C197" s="22">
        <v>4</v>
      </c>
      <c r="D197" s="22">
        <v>0</v>
      </c>
      <c r="E197" s="22">
        <v>30</v>
      </c>
      <c r="F197" s="22">
        <v>0</v>
      </c>
      <c r="G197" s="22">
        <v>0</v>
      </c>
      <c r="H197" s="22">
        <v>0</v>
      </c>
      <c r="I197" s="22">
        <v>8</v>
      </c>
      <c r="J197" s="22">
        <v>0</v>
      </c>
    </row>
    <row r="198" spans="1:10" s="11" customFormat="1" ht="12" customHeight="1">
      <c r="A198" s="179"/>
      <c r="B198" s="129" t="s">
        <v>81</v>
      </c>
      <c r="C198" s="22">
        <v>6</v>
      </c>
      <c r="D198" s="22">
        <v>0</v>
      </c>
      <c r="E198" s="22">
        <v>68</v>
      </c>
      <c r="F198" s="22">
        <v>0</v>
      </c>
      <c r="G198" s="22">
        <v>0</v>
      </c>
      <c r="H198" s="22">
        <v>0</v>
      </c>
      <c r="I198" s="22">
        <v>19</v>
      </c>
      <c r="J198" s="22">
        <v>0</v>
      </c>
    </row>
    <row r="199" spans="1:10" s="11" customFormat="1" ht="12" customHeight="1">
      <c r="A199" s="177">
        <v>64</v>
      </c>
      <c r="B199" s="88" t="s">
        <v>182</v>
      </c>
      <c r="C199" s="22"/>
      <c r="D199" s="22"/>
      <c r="E199" s="22"/>
      <c r="F199" s="22"/>
      <c r="G199" s="22"/>
      <c r="H199" s="22"/>
      <c r="I199" s="22"/>
      <c r="J199" s="22"/>
    </row>
    <row r="200" spans="1:10" s="11" customFormat="1" ht="12" customHeight="1">
      <c r="A200" s="178"/>
      <c r="B200" s="129" t="s">
        <v>80</v>
      </c>
      <c r="C200" s="22">
        <v>32</v>
      </c>
      <c r="D200" s="22">
        <v>14</v>
      </c>
      <c r="E200" s="22">
        <v>7</v>
      </c>
      <c r="F200" s="22">
        <v>6</v>
      </c>
      <c r="G200" s="22">
        <v>8</v>
      </c>
      <c r="H200" s="22">
        <v>13</v>
      </c>
      <c r="I200" s="22">
        <v>8</v>
      </c>
      <c r="J200" s="22">
        <v>0</v>
      </c>
    </row>
    <row r="201" spans="1:10" s="11" customFormat="1" ht="12" customHeight="1">
      <c r="A201" s="179"/>
      <c r="B201" s="129" t="s">
        <v>81</v>
      </c>
      <c r="C201" s="22">
        <v>92</v>
      </c>
      <c r="D201" s="22">
        <v>36</v>
      </c>
      <c r="E201" s="22">
        <v>34</v>
      </c>
      <c r="F201" s="22">
        <v>31</v>
      </c>
      <c r="G201" s="22">
        <v>24</v>
      </c>
      <c r="H201" s="22">
        <v>32</v>
      </c>
      <c r="I201" s="22">
        <v>4</v>
      </c>
      <c r="J201" s="22">
        <v>0</v>
      </c>
    </row>
    <row r="202" spans="1:10" s="11" customFormat="1" ht="12" customHeight="1">
      <c r="A202" s="177">
        <v>65</v>
      </c>
      <c r="B202" s="88" t="s">
        <v>183</v>
      </c>
      <c r="C202" s="22"/>
      <c r="D202" s="22"/>
      <c r="E202" s="22"/>
      <c r="F202" s="22"/>
      <c r="G202" s="22"/>
      <c r="H202" s="22"/>
      <c r="I202" s="22"/>
      <c r="J202" s="22"/>
    </row>
    <row r="203" spans="1:10" s="11" customFormat="1" ht="12" customHeight="1">
      <c r="A203" s="178"/>
      <c r="B203" s="129" t="s">
        <v>80</v>
      </c>
      <c r="C203" s="22">
        <v>6</v>
      </c>
      <c r="D203" s="22">
        <v>3</v>
      </c>
      <c r="E203" s="22">
        <v>3</v>
      </c>
      <c r="F203" s="22">
        <v>3</v>
      </c>
      <c r="G203" s="22">
        <v>0</v>
      </c>
      <c r="H203" s="22">
        <v>3</v>
      </c>
      <c r="I203" s="22">
        <v>0</v>
      </c>
      <c r="J203" s="22">
        <v>0</v>
      </c>
    </row>
    <row r="204" spans="1:10" s="11" customFormat="1" ht="12" customHeight="1">
      <c r="A204" s="179"/>
      <c r="B204" s="129" t="s">
        <v>81</v>
      </c>
      <c r="C204" s="22">
        <v>17</v>
      </c>
      <c r="D204" s="22">
        <v>5</v>
      </c>
      <c r="E204" s="22">
        <v>5</v>
      </c>
      <c r="F204" s="22">
        <v>1</v>
      </c>
      <c r="G204" s="22">
        <v>2</v>
      </c>
      <c r="H204" s="22">
        <v>0</v>
      </c>
      <c r="I204" s="22">
        <v>12</v>
      </c>
      <c r="J204" s="22">
        <v>0</v>
      </c>
    </row>
    <row r="205" spans="1:10" s="11" customFormat="1" ht="12" customHeight="1">
      <c r="A205" s="177">
        <v>66</v>
      </c>
      <c r="B205" s="88" t="s">
        <v>184</v>
      </c>
      <c r="C205" s="22"/>
      <c r="D205" s="22"/>
      <c r="E205" s="22"/>
      <c r="F205" s="22"/>
      <c r="G205" s="22"/>
      <c r="H205" s="22"/>
      <c r="I205" s="22"/>
      <c r="J205" s="22"/>
    </row>
    <row r="206" spans="1:10" s="11" customFormat="1" ht="12" customHeight="1">
      <c r="A206" s="178"/>
      <c r="B206" s="129" t="s">
        <v>80</v>
      </c>
      <c r="C206" s="22">
        <v>0</v>
      </c>
      <c r="D206" s="22">
        <v>0</v>
      </c>
      <c r="E206" s="22">
        <v>0</v>
      </c>
      <c r="F206" s="22">
        <v>0</v>
      </c>
      <c r="G206" s="22">
        <v>0</v>
      </c>
      <c r="H206" s="22">
        <v>0</v>
      </c>
      <c r="I206" s="22">
        <v>0</v>
      </c>
      <c r="J206" s="22">
        <v>0</v>
      </c>
    </row>
    <row r="207" spans="1:10" s="11" customFormat="1" ht="12" customHeight="1">
      <c r="A207" s="179"/>
      <c r="B207" s="129" t="s">
        <v>81</v>
      </c>
      <c r="C207" s="22">
        <v>71</v>
      </c>
      <c r="D207" s="22">
        <v>49</v>
      </c>
      <c r="E207" s="22">
        <v>23</v>
      </c>
      <c r="F207" s="22">
        <v>1</v>
      </c>
      <c r="G207" s="22">
        <v>3</v>
      </c>
      <c r="H207" s="22">
        <v>4</v>
      </c>
      <c r="I207" s="22">
        <v>71</v>
      </c>
      <c r="J207" s="22">
        <v>7</v>
      </c>
    </row>
    <row r="208" spans="1:10" s="11" customFormat="1" ht="12" customHeight="1">
      <c r="A208" s="177">
        <v>67</v>
      </c>
      <c r="B208" s="88" t="s">
        <v>185</v>
      </c>
      <c r="C208" s="22"/>
      <c r="D208" s="22"/>
      <c r="E208" s="22"/>
      <c r="F208" s="22"/>
      <c r="G208" s="22"/>
      <c r="H208" s="22"/>
      <c r="I208" s="22"/>
      <c r="J208" s="22"/>
    </row>
    <row r="209" spans="1:10" s="11" customFormat="1" ht="12" customHeight="1">
      <c r="A209" s="178"/>
      <c r="B209" s="129" t="s">
        <v>80</v>
      </c>
      <c r="C209" s="22">
        <v>5</v>
      </c>
      <c r="D209" s="22">
        <v>1</v>
      </c>
      <c r="E209" s="22">
        <v>2</v>
      </c>
      <c r="F209" s="22">
        <v>0</v>
      </c>
      <c r="G209" s="22">
        <v>3</v>
      </c>
      <c r="H209" s="22">
        <v>0</v>
      </c>
      <c r="I209" s="22">
        <v>0</v>
      </c>
      <c r="J209" s="22">
        <v>0</v>
      </c>
    </row>
    <row r="210" spans="1:10" s="11" customFormat="1" ht="12" customHeight="1">
      <c r="A210" s="179"/>
      <c r="B210" s="129" t="s">
        <v>81</v>
      </c>
      <c r="C210" s="22">
        <v>73</v>
      </c>
      <c r="D210" s="22">
        <v>0</v>
      </c>
      <c r="E210" s="22">
        <v>21</v>
      </c>
      <c r="F210" s="22">
        <v>0</v>
      </c>
      <c r="G210" s="22">
        <v>50</v>
      </c>
      <c r="H210" s="22">
        <v>0</v>
      </c>
      <c r="I210" s="22">
        <v>0</v>
      </c>
      <c r="J210" s="22">
        <v>0</v>
      </c>
    </row>
    <row r="211" spans="1:10" s="11" customFormat="1" ht="12" customHeight="1">
      <c r="A211" s="177">
        <v>68</v>
      </c>
      <c r="B211" s="88" t="s">
        <v>186</v>
      </c>
      <c r="C211" s="22"/>
      <c r="D211" s="22"/>
      <c r="E211" s="22"/>
      <c r="F211" s="22"/>
      <c r="G211" s="22"/>
      <c r="H211" s="22"/>
      <c r="I211" s="22"/>
      <c r="J211" s="22"/>
    </row>
    <row r="212" spans="1:10" s="11" customFormat="1" ht="12" customHeight="1">
      <c r="A212" s="178"/>
      <c r="B212" s="129" t="s">
        <v>80</v>
      </c>
      <c r="C212" s="22">
        <v>8</v>
      </c>
      <c r="D212" s="22">
        <v>1</v>
      </c>
      <c r="E212" s="22">
        <v>16</v>
      </c>
      <c r="F212" s="22">
        <v>0</v>
      </c>
      <c r="G212" s="22">
        <v>1</v>
      </c>
      <c r="H212" s="22">
        <v>2</v>
      </c>
      <c r="I212" s="22">
        <v>4</v>
      </c>
      <c r="J212" s="22">
        <v>11</v>
      </c>
    </row>
    <row r="213" spans="1:10" s="11" customFormat="1" ht="12" customHeight="1">
      <c r="A213" s="179"/>
      <c r="B213" s="129" t="s">
        <v>81</v>
      </c>
      <c r="C213" s="22">
        <v>13</v>
      </c>
      <c r="D213" s="22">
        <v>0</v>
      </c>
      <c r="E213" s="22">
        <v>23</v>
      </c>
      <c r="F213" s="22">
        <v>0</v>
      </c>
      <c r="G213" s="22">
        <v>3</v>
      </c>
      <c r="H213" s="22">
        <v>0</v>
      </c>
      <c r="I213" s="22">
        <v>22</v>
      </c>
      <c r="J213" s="22">
        <v>94</v>
      </c>
    </row>
    <row r="214" spans="1:10" s="11" customFormat="1" ht="12" customHeight="1">
      <c r="A214" s="177">
        <v>69</v>
      </c>
      <c r="B214" s="88" t="s">
        <v>187</v>
      </c>
      <c r="C214" s="22"/>
      <c r="D214" s="22"/>
      <c r="E214" s="22"/>
      <c r="F214" s="22"/>
      <c r="G214" s="22"/>
      <c r="H214" s="22"/>
      <c r="I214" s="22"/>
      <c r="J214" s="22"/>
    </row>
    <row r="215" spans="1:10" s="11" customFormat="1" ht="12" customHeight="1">
      <c r="A215" s="178"/>
      <c r="B215" s="129" t="s">
        <v>80</v>
      </c>
      <c r="C215" s="22"/>
      <c r="D215" s="22"/>
      <c r="E215" s="22"/>
      <c r="F215" s="22"/>
      <c r="G215" s="22"/>
      <c r="H215" s="22"/>
      <c r="I215" s="22"/>
      <c r="J215" s="22"/>
    </row>
    <row r="216" spans="1:10" s="11" customFormat="1" ht="12" customHeight="1">
      <c r="A216" s="179"/>
      <c r="B216" s="129" t="s">
        <v>81</v>
      </c>
      <c r="C216" s="22"/>
      <c r="D216" s="22"/>
      <c r="E216" s="22"/>
      <c r="F216" s="22"/>
      <c r="G216" s="22"/>
      <c r="H216" s="22"/>
      <c r="I216" s="22"/>
      <c r="J216" s="22"/>
    </row>
    <row r="217" spans="1:10" s="11" customFormat="1" ht="12" customHeight="1">
      <c r="A217" s="177">
        <v>70</v>
      </c>
      <c r="B217" s="88" t="s">
        <v>188</v>
      </c>
      <c r="C217" s="22"/>
      <c r="D217" s="22"/>
      <c r="E217" s="22"/>
      <c r="F217" s="22"/>
      <c r="G217" s="22"/>
      <c r="H217" s="22"/>
      <c r="I217" s="22"/>
      <c r="J217" s="22"/>
    </row>
    <row r="218" spans="1:10" s="11" customFormat="1" ht="12" customHeight="1">
      <c r="A218" s="178"/>
      <c r="B218" s="129" t="s">
        <v>80</v>
      </c>
      <c r="C218" s="22">
        <v>0</v>
      </c>
      <c r="D218" s="22">
        <v>0</v>
      </c>
      <c r="E218" s="22">
        <v>3</v>
      </c>
      <c r="F218" s="22">
        <v>0</v>
      </c>
      <c r="G218" s="22">
        <v>0</v>
      </c>
      <c r="H218" s="22">
        <v>0</v>
      </c>
      <c r="I218" s="22">
        <v>4</v>
      </c>
      <c r="J218" s="22">
        <v>0</v>
      </c>
    </row>
    <row r="219" spans="1:10" s="11" customFormat="1" ht="12" customHeight="1">
      <c r="A219" s="179"/>
      <c r="B219" s="129" t="s">
        <v>81</v>
      </c>
      <c r="C219" s="22">
        <v>45</v>
      </c>
      <c r="D219" s="22">
        <v>24</v>
      </c>
      <c r="E219" s="22">
        <v>8</v>
      </c>
      <c r="F219" s="22">
        <v>5</v>
      </c>
      <c r="G219" s="22">
        <v>2</v>
      </c>
      <c r="H219" s="22">
        <v>4</v>
      </c>
      <c r="I219" s="22">
        <v>30</v>
      </c>
      <c r="J219" s="22">
        <v>2</v>
      </c>
    </row>
    <row r="220" spans="1:10" s="11" customFormat="1" ht="12" customHeight="1">
      <c r="A220" s="177">
        <v>71</v>
      </c>
      <c r="B220" s="88" t="s">
        <v>189</v>
      </c>
      <c r="C220" s="22"/>
      <c r="D220" s="22"/>
      <c r="E220" s="22"/>
      <c r="F220" s="22"/>
      <c r="G220" s="22"/>
      <c r="H220" s="22"/>
      <c r="I220" s="22"/>
      <c r="J220" s="22"/>
    </row>
    <row r="221" spans="1:10" s="11" customFormat="1" ht="12" customHeight="1">
      <c r="A221" s="178"/>
      <c r="B221" s="129" t="s">
        <v>80</v>
      </c>
      <c r="C221" s="22">
        <v>0</v>
      </c>
      <c r="D221" s="22">
        <v>0</v>
      </c>
      <c r="E221" s="22">
        <v>0</v>
      </c>
      <c r="F221" s="22">
        <v>0</v>
      </c>
      <c r="G221" s="22">
        <v>0</v>
      </c>
      <c r="H221" s="22">
        <v>0</v>
      </c>
      <c r="I221" s="22">
        <v>0</v>
      </c>
      <c r="J221" s="22">
        <v>0</v>
      </c>
    </row>
    <row r="222" spans="1:10" s="11" customFormat="1" ht="12" customHeight="1">
      <c r="A222" s="179"/>
      <c r="B222" s="129" t="s">
        <v>81</v>
      </c>
      <c r="C222" s="22">
        <v>90</v>
      </c>
      <c r="D222" s="22">
        <v>23</v>
      </c>
      <c r="E222" s="22">
        <v>33</v>
      </c>
      <c r="F222" s="22">
        <v>6</v>
      </c>
      <c r="G222" s="22">
        <v>54</v>
      </c>
      <c r="H222" s="22">
        <v>74</v>
      </c>
      <c r="I222" s="22">
        <v>14</v>
      </c>
      <c r="J222" s="22">
        <v>0</v>
      </c>
    </row>
    <row r="223" spans="1:10" s="11" customFormat="1" ht="12" customHeight="1">
      <c r="A223" s="177">
        <v>72</v>
      </c>
      <c r="B223" s="103" t="s">
        <v>190</v>
      </c>
      <c r="C223" s="22"/>
      <c r="D223" s="22"/>
      <c r="E223" s="22"/>
      <c r="F223" s="22"/>
      <c r="G223" s="22"/>
      <c r="H223" s="22"/>
      <c r="I223" s="22"/>
      <c r="J223" s="22"/>
    </row>
    <row r="224" spans="1:10" s="11" customFormat="1" ht="12" customHeight="1">
      <c r="A224" s="178"/>
      <c r="B224" s="129" t="s">
        <v>80</v>
      </c>
      <c r="C224" s="22">
        <v>3</v>
      </c>
      <c r="D224" s="22">
        <v>1</v>
      </c>
      <c r="E224" s="22">
        <v>8</v>
      </c>
      <c r="F224" s="22">
        <v>0</v>
      </c>
      <c r="G224" s="22">
        <v>0</v>
      </c>
      <c r="H224" s="22">
        <v>0</v>
      </c>
      <c r="I224" s="22">
        <v>6</v>
      </c>
      <c r="J224" s="22">
        <v>0</v>
      </c>
    </row>
    <row r="225" spans="1:10" s="11" customFormat="1" ht="12" customHeight="1">
      <c r="A225" s="179"/>
      <c r="B225" s="129" t="s">
        <v>81</v>
      </c>
      <c r="C225" s="22">
        <v>32</v>
      </c>
      <c r="D225" s="22">
        <v>10</v>
      </c>
      <c r="E225" s="22">
        <v>15</v>
      </c>
      <c r="F225" s="22">
        <v>1</v>
      </c>
      <c r="G225" s="22">
        <v>3</v>
      </c>
      <c r="H225" s="22">
        <v>4</v>
      </c>
      <c r="I225" s="22">
        <v>29</v>
      </c>
      <c r="J225" s="22">
        <v>1</v>
      </c>
    </row>
    <row r="226" spans="1:10" ht="12" customHeight="1">
      <c r="A226" s="180" t="s">
        <v>11</v>
      </c>
      <c r="B226" s="20" t="s">
        <v>85</v>
      </c>
      <c r="C226" s="21">
        <f>C229+C232+C235+C238+C241+C244+C247+C250+C253+C256+C259+C262+C265+C268+C271+C274+C277+C280+C283+C286+C289+C292+C295</f>
        <v>0</v>
      </c>
      <c r="D226" s="21">
        <f t="shared" ref="D226:J226" si="2">D229+D232+D235+D238+D241+D244+D247+D250+D253+D256+D259+D262+D265+D268+D271+D274+D277+D280+D283+D286+D289+D292+D295</f>
        <v>0</v>
      </c>
      <c r="E226" s="21">
        <f t="shared" si="2"/>
        <v>0</v>
      </c>
      <c r="F226" s="21">
        <f t="shared" si="2"/>
        <v>0</v>
      </c>
      <c r="G226" s="21">
        <f t="shared" si="2"/>
        <v>0</v>
      </c>
      <c r="H226" s="21">
        <f t="shared" si="2"/>
        <v>0</v>
      </c>
      <c r="I226" s="21">
        <f t="shared" si="2"/>
        <v>0</v>
      </c>
      <c r="J226" s="21">
        <f t="shared" si="2"/>
        <v>0</v>
      </c>
    </row>
    <row r="227" spans="1:10" ht="12" customHeight="1">
      <c r="A227" s="181"/>
      <c r="B227" s="128" t="s">
        <v>80</v>
      </c>
      <c r="C227" s="21">
        <f t="shared" ref="C227:J228" si="3">C230+C233+C236+C239+C242+C245+C248+C251+C254+C257+C260+C263+C266+C269+C272+C275+C278+C281+C284+C287+C290+C293+C296</f>
        <v>212</v>
      </c>
      <c r="D227" s="21">
        <f t="shared" si="3"/>
        <v>156</v>
      </c>
      <c r="E227" s="21">
        <f t="shared" si="3"/>
        <v>232</v>
      </c>
      <c r="F227" s="21">
        <f t="shared" si="3"/>
        <v>145</v>
      </c>
      <c r="G227" s="21">
        <f t="shared" si="3"/>
        <v>193</v>
      </c>
      <c r="H227" s="21">
        <f t="shared" si="3"/>
        <v>145</v>
      </c>
      <c r="I227" s="21">
        <f t="shared" si="3"/>
        <v>174</v>
      </c>
      <c r="J227" s="21">
        <f t="shared" si="3"/>
        <v>12</v>
      </c>
    </row>
    <row r="228" spans="1:10" ht="12" customHeight="1">
      <c r="A228" s="182"/>
      <c r="B228" s="128" t="s">
        <v>81</v>
      </c>
      <c r="C228" s="21">
        <f t="shared" si="3"/>
        <v>247</v>
      </c>
      <c r="D228" s="21">
        <f t="shared" si="3"/>
        <v>195</v>
      </c>
      <c r="E228" s="21">
        <f t="shared" si="3"/>
        <v>150</v>
      </c>
      <c r="F228" s="21">
        <f t="shared" si="3"/>
        <v>111</v>
      </c>
      <c r="G228" s="21">
        <f t="shared" si="3"/>
        <v>132</v>
      </c>
      <c r="H228" s="21">
        <f t="shared" si="3"/>
        <v>138</v>
      </c>
      <c r="I228" s="21">
        <f t="shared" si="3"/>
        <v>152</v>
      </c>
      <c r="J228" s="21">
        <f t="shared" si="3"/>
        <v>12</v>
      </c>
    </row>
    <row r="229" spans="1:10" s="11" customFormat="1" ht="12" customHeight="1">
      <c r="A229" s="177">
        <v>73</v>
      </c>
      <c r="B229" s="103" t="s">
        <v>191</v>
      </c>
      <c r="C229" s="22"/>
      <c r="D229" s="22"/>
      <c r="E229" s="22"/>
      <c r="F229" s="22"/>
      <c r="G229" s="22"/>
      <c r="H229" s="22"/>
      <c r="I229" s="22"/>
      <c r="J229" s="22"/>
    </row>
    <row r="230" spans="1:10" s="11" customFormat="1" ht="12" customHeight="1">
      <c r="A230" s="178"/>
      <c r="B230" s="129" t="s">
        <v>80</v>
      </c>
      <c r="C230" s="22"/>
      <c r="D230" s="22"/>
      <c r="E230" s="22"/>
      <c r="F230" s="22"/>
      <c r="G230" s="22"/>
      <c r="H230" s="22"/>
      <c r="I230" s="22"/>
      <c r="J230" s="22"/>
    </row>
    <row r="231" spans="1:10" s="11" customFormat="1" ht="12" customHeight="1">
      <c r="A231" s="179"/>
      <c r="B231" s="129" t="s">
        <v>81</v>
      </c>
      <c r="C231" s="22"/>
      <c r="D231" s="22"/>
      <c r="E231" s="22"/>
      <c r="F231" s="22"/>
      <c r="G231" s="22"/>
      <c r="H231" s="22"/>
      <c r="I231" s="22"/>
      <c r="J231" s="22"/>
    </row>
    <row r="232" spans="1:10" s="11" customFormat="1" ht="12" customHeight="1">
      <c r="A232" s="177">
        <v>74</v>
      </c>
      <c r="B232" s="103" t="s">
        <v>192</v>
      </c>
      <c r="C232" s="22"/>
      <c r="D232" s="22"/>
      <c r="E232" s="22"/>
      <c r="F232" s="22"/>
      <c r="G232" s="22"/>
      <c r="H232" s="22"/>
      <c r="I232" s="22"/>
      <c r="J232" s="22"/>
    </row>
    <row r="233" spans="1:10" s="11" customFormat="1" ht="12" customHeight="1">
      <c r="A233" s="178"/>
      <c r="B233" s="129" t="s">
        <v>80</v>
      </c>
      <c r="C233" s="22">
        <v>0</v>
      </c>
      <c r="D233" s="22">
        <v>0</v>
      </c>
      <c r="E233" s="22">
        <v>0</v>
      </c>
      <c r="F233" s="22">
        <v>0</v>
      </c>
      <c r="G233" s="22">
        <v>0</v>
      </c>
      <c r="H233" s="22">
        <v>0</v>
      </c>
      <c r="I233" s="22">
        <v>0</v>
      </c>
      <c r="J233" s="22">
        <v>0</v>
      </c>
    </row>
    <row r="234" spans="1:10" s="11" customFormat="1" ht="12" customHeight="1">
      <c r="A234" s="179"/>
      <c r="B234" s="129" t="s">
        <v>81</v>
      </c>
      <c r="C234" s="22">
        <v>6</v>
      </c>
      <c r="D234" s="22">
        <v>0</v>
      </c>
      <c r="E234" s="22">
        <v>1</v>
      </c>
      <c r="F234" s="22">
        <v>0</v>
      </c>
      <c r="G234" s="22">
        <v>0</v>
      </c>
      <c r="H234" s="22">
        <v>0</v>
      </c>
      <c r="I234" s="22">
        <v>4</v>
      </c>
      <c r="J234" s="22">
        <v>4</v>
      </c>
    </row>
    <row r="235" spans="1:10" s="11" customFormat="1" ht="12" customHeight="1">
      <c r="A235" s="177">
        <v>75</v>
      </c>
      <c r="B235" s="103" t="s">
        <v>193</v>
      </c>
      <c r="C235" s="22"/>
      <c r="D235" s="22"/>
      <c r="E235" s="22"/>
      <c r="F235" s="22"/>
      <c r="G235" s="22"/>
      <c r="H235" s="22"/>
      <c r="I235" s="22"/>
      <c r="J235" s="22"/>
    </row>
    <row r="236" spans="1:10" s="11" customFormat="1" ht="12" customHeight="1">
      <c r="A236" s="178"/>
      <c r="B236" s="129" t="s">
        <v>80</v>
      </c>
      <c r="C236" s="22">
        <v>24</v>
      </c>
      <c r="D236" s="22">
        <v>24</v>
      </c>
      <c r="E236" s="22">
        <v>10</v>
      </c>
      <c r="F236" s="22">
        <v>24</v>
      </c>
      <c r="G236" s="22">
        <v>24</v>
      </c>
      <c r="H236" s="22">
        <v>24</v>
      </c>
      <c r="I236" s="22">
        <v>16</v>
      </c>
      <c r="J236" s="22">
        <v>8</v>
      </c>
    </row>
    <row r="237" spans="1:10" s="11" customFormat="1" ht="12" customHeight="1">
      <c r="A237" s="179"/>
      <c r="B237" s="129" t="s">
        <v>81</v>
      </c>
      <c r="C237" s="22">
        <v>23</v>
      </c>
      <c r="D237" s="22">
        <v>23</v>
      </c>
      <c r="E237" s="22">
        <v>6</v>
      </c>
      <c r="F237" s="22">
        <v>23</v>
      </c>
      <c r="G237" s="22">
        <v>23</v>
      </c>
      <c r="H237" s="22">
        <v>23</v>
      </c>
      <c r="I237" s="22">
        <v>17</v>
      </c>
      <c r="J237" s="22">
        <v>6</v>
      </c>
    </row>
    <row r="238" spans="1:10" s="11" customFormat="1" ht="12" customHeight="1">
      <c r="A238" s="177">
        <v>76</v>
      </c>
      <c r="B238" s="103" t="s">
        <v>194</v>
      </c>
      <c r="C238" s="22"/>
      <c r="D238" s="22"/>
      <c r="E238" s="22"/>
      <c r="F238" s="22"/>
      <c r="G238" s="22"/>
      <c r="H238" s="22"/>
      <c r="I238" s="22"/>
      <c r="J238" s="22"/>
    </row>
    <row r="239" spans="1:10" s="11" customFormat="1" ht="12" customHeight="1">
      <c r="A239" s="178"/>
      <c r="B239" s="129" t="s">
        <v>80</v>
      </c>
      <c r="C239" s="22"/>
      <c r="D239" s="22"/>
      <c r="E239" s="22"/>
      <c r="F239" s="22"/>
      <c r="G239" s="22"/>
      <c r="H239" s="22"/>
      <c r="I239" s="22"/>
      <c r="J239" s="22"/>
    </row>
    <row r="240" spans="1:10" s="11" customFormat="1" ht="12" customHeight="1">
      <c r="A240" s="179"/>
      <c r="B240" s="129" t="s">
        <v>81</v>
      </c>
      <c r="C240" s="22"/>
      <c r="D240" s="22"/>
      <c r="E240" s="22"/>
      <c r="F240" s="22"/>
      <c r="G240" s="22"/>
      <c r="H240" s="22"/>
      <c r="I240" s="22"/>
      <c r="J240" s="22"/>
    </row>
    <row r="241" spans="1:10" s="11" customFormat="1" ht="12" customHeight="1">
      <c r="A241" s="177">
        <v>77</v>
      </c>
      <c r="B241" s="103" t="s">
        <v>195</v>
      </c>
      <c r="C241" s="22"/>
      <c r="D241" s="22"/>
      <c r="E241" s="22"/>
      <c r="F241" s="22"/>
      <c r="G241" s="22"/>
      <c r="H241" s="22"/>
      <c r="I241" s="22"/>
      <c r="J241" s="22"/>
    </row>
    <row r="242" spans="1:10" s="11" customFormat="1" ht="12" customHeight="1">
      <c r="A242" s="178"/>
      <c r="B242" s="129" t="s">
        <v>80</v>
      </c>
      <c r="C242" s="22">
        <v>2</v>
      </c>
      <c r="D242" s="22">
        <v>2</v>
      </c>
      <c r="E242" s="22">
        <v>35</v>
      </c>
      <c r="F242" s="22">
        <v>0</v>
      </c>
      <c r="G242" s="22">
        <v>0</v>
      </c>
      <c r="H242" s="22">
        <v>0</v>
      </c>
      <c r="I242" s="22">
        <v>22</v>
      </c>
      <c r="J242" s="22">
        <v>0</v>
      </c>
    </row>
    <row r="243" spans="1:10" s="11" customFormat="1" ht="12" customHeight="1">
      <c r="A243" s="179"/>
      <c r="B243" s="129" t="s">
        <v>81</v>
      </c>
      <c r="C243" s="22">
        <v>64</v>
      </c>
      <c r="D243" s="22">
        <v>64</v>
      </c>
      <c r="E243" s="22">
        <v>64</v>
      </c>
      <c r="F243" s="22">
        <v>0</v>
      </c>
      <c r="G243" s="22">
        <v>0</v>
      </c>
      <c r="H243" s="22">
        <v>0</v>
      </c>
      <c r="I243" s="22">
        <v>27</v>
      </c>
      <c r="J243" s="22">
        <v>0</v>
      </c>
    </row>
    <row r="244" spans="1:10" s="11" customFormat="1" ht="12" customHeight="1">
      <c r="A244" s="177">
        <v>78</v>
      </c>
      <c r="B244" s="103" t="s">
        <v>196</v>
      </c>
      <c r="C244" s="22"/>
      <c r="D244" s="22"/>
      <c r="E244" s="22"/>
      <c r="F244" s="22"/>
      <c r="G244" s="22"/>
      <c r="H244" s="22"/>
      <c r="I244" s="22"/>
      <c r="J244" s="22"/>
    </row>
    <row r="245" spans="1:10" s="11" customFormat="1" ht="12" customHeight="1">
      <c r="A245" s="178"/>
      <c r="B245" s="129" t="s">
        <v>80</v>
      </c>
      <c r="C245" s="22"/>
      <c r="D245" s="22"/>
      <c r="E245" s="22"/>
      <c r="F245" s="22"/>
      <c r="G245" s="22"/>
      <c r="H245" s="22"/>
      <c r="I245" s="22"/>
      <c r="J245" s="22"/>
    </row>
    <row r="246" spans="1:10" s="11" customFormat="1" ht="12" customHeight="1">
      <c r="A246" s="179"/>
      <c r="B246" s="129" t="s">
        <v>81</v>
      </c>
      <c r="C246" s="22"/>
      <c r="D246" s="22"/>
      <c r="E246" s="22"/>
      <c r="F246" s="22"/>
      <c r="G246" s="22"/>
      <c r="H246" s="22"/>
      <c r="I246" s="22"/>
      <c r="J246" s="22"/>
    </row>
    <row r="247" spans="1:10" s="11" customFormat="1" ht="12" customHeight="1">
      <c r="A247" s="177">
        <v>79</v>
      </c>
      <c r="B247" s="103" t="s">
        <v>197</v>
      </c>
      <c r="C247" s="22"/>
      <c r="D247" s="22"/>
      <c r="E247" s="22"/>
      <c r="F247" s="22"/>
      <c r="G247" s="22"/>
      <c r="H247" s="22"/>
      <c r="I247" s="22"/>
      <c r="J247" s="22"/>
    </row>
    <row r="248" spans="1:10" s="11" customFormat="1" ht="12" customHeight="1">
      <c r="A248" s="178"/>
      <c r="B248" s="129" t="s">
        <v>80</v>
      </c>
      <c r="C248" s="22"/>
      <c r="D248" s="22"/>
      <c r="E248" s="22"/>
      <c r="F248" s="22"/>
      <c r="G248" s="22"/>
      <c r="H248" s="22"/>
      <c r="I248" s="22"/>
      <c r="J248" s="22"/>
    </row>
    <row r="249" spans="1:10" s="11" customFormat="1" ht="12" customHeight="1">
      <c r="A249" s="179"/>
      <c r="B249" s="129" t="s">
        <v>81</v>
      </c>
      <c r="C249" s="22"/>
      <c r="D249" s="22"/>
      <c r="E249" s="22"/>
      <c r="F249" s="22"/>
      <c r="G249" s="22"/>
      <c r="H249" s="22"/>
      <c r="I249" s="22"/>
      <c r="J249" s="22"/>
    </row>
    <row r="250" spans="1:10" s="11" customFormat="1" ht="12" customHeight="1">
      <c r="A250" s="177">
        <v>80</v>
      </c>
      <c r="B250" s="103" t="s">
        <v>198</v>
      </c>
      <c r="C250" s="22"/>
      <c r="D250" s="22"/>
      <c r="E250" s="22"/>
      <c r="F250" s="22"/>
      <c r="G250" s="22"/>
      <c r="H250" s="22"/>
      <c r="I250" s="22"/>
      <c r="J250" s="22"/>
    </row>
    <row r="251" spans="1:10" s="11" customFormat="1" ht="12" customHeight="1">
      <c r="A251" s="178"/>
      <c r="B251" s="129" t="s">
        <v>80</v>
      </c>
      <c r="C251" s="22"/>
      <c r="D251" s="22"/>
      <c r="E251" s="22"/>
      <c r="F251" s="22"/>
      <c r="G251" s="22"/>
      <c r="H251" s="22"/>
      <c r="I251" s="22"/>
      <c r="J251" s="22"/>
    </row>
    <row r="252" spans="1:10" s="11" customFormat="1" ht="12" customHeight="1">
      <c r="A252" s="179"/>
      <c r="B252" s="129" t="s">
        <v>81</v>
      </c>
      <c r="C252" s="22"/>
      <c r="D252" s="22"/>
      <c r="E252" s="22"/>
      <c r="F252" s="22"/>
      <c r="G252" s="22"/>
      <c r="H252" s="22"/>
      <c r="I252" s="22"/>
      <c r="J252" s="22"/>
    </row>
    <row r="253" spans="1:10" s="11" customFormat="1" ht="12" customHeight="1">
      <c r="A253" s="177">
        <v>81</v>
      </c>
      <c r="B253" s="103" t="s">
        <v>199</v>
      </c>
      <c r="C253" s="22"/>
      <c r="D253" s="22"/>
      <c r="E253" s="22"/>
      <c r="F253" s="22"/>
      <c r="G253" s="22"/>
      <c r="H253" s="22"/>
      <c r="I253" s="22"/>
      <c r="J253" s="22"/>
    </row>
    <row r="254" spans="1:10" s="11" customFormat="1" ht="12" customHeight="1">
      <c r="A254" s="178"/>
      <c r="B254" s="129" t="s">
        <v>80</v>
      </c>
      <c r="C254" s="22">
        <v>7</v>
      </c>
      <c r="D254" s="22">
        <v>0</v>
      </c>
      <c r="E254" s="22">
        <v>0</v>
      </c>
      <c r="F254" s="22">
        <v>0</v>
      </c>
      <c r="G254" s="22">
        <v>0</v>
      </c>
      <c r="H254" s="22">
        <v>0</v>
      </c>
      <c r="I254" s="22">
        <v>0</v>
      </c>
      <c r="J254" s="22">
        <v>0</v>
      </c>
    </row>
    <row r="255" spans="1:10" s="11" customFormat="1" ht="12" customHeight="1">
      <c r="A255" s="179"/>
      <c r="B255" s="129" t="s">
        <v>81</v>
      </c>
      <c r="C255" s="22">
        <v>8</v>
      </c>
      <c r="D255" s="22">
        <v>0</v>
      </c>
      <c r="E255" s="22">
        <v>0</v>
      </c>
      <c r="F255" s="22">
        <v>0</v>
      </c>
      <c r="G255" s="22">
        <v>0</v>
      </c>
      <c r="H255" s="22">
        <v>0</v>
      </c>
      <c r="I255" s="22">
        <v>2</v>
      </c>
      <c r="J255" s="22">
        <v>2</v>
      </c>
    </row>
    <row r="256" spans="1:10" s="11" customFormat="1" ht="12" customHeight="1">
      <c r="A256" s="177">
        <v>82</v>
      </c>
      <c r="B256" s="103" t="s">
        <v>200</v>
      </c>
      <c r="C256" s="22"/>
      <c r="D256" s="22"/>
      <c r="E256" s="22"/>
      <c r="F256" s="22"/>
      <c r="G256" s="22"/>
      <c r="H256" s="22"/>
      <c r="I256" s="22"/>
      <c r="J256" s="22"/>
    </row>
    <row r="257" spans="1:10" s="11" customFormat="1" ht="12" customHeight="1">
      <c r="A257" s="178"/>
      <c r="B257" s="129" t="s">
        <v>80</v>
      </c>
      <c r="C257" s="22">
        <v>9</v>
      </c>
      <c r="D257" s="22">
        <v>7</v>
      </c>
      <c r="E257" s="22">
        <v>14</v>
      </c>
      <c r="F257" s="22">
        <v>1</v>
      </c>
      <c r="G257" s="22">
        <v>0</v>
      </c>
      <c r="H257" s="22">
        <v>0</v>
      </c>
      <c r="I257" s="22">
        <v>13</v>
      </c>
      <c r="J257" s="22">
        <v>2</v>
      </c>
    </row>
    <row r="258" spans="1:10" s="11" customFormat="1" ht="12" customHeight="1">
      <c r="A258" s="179"/>
      <c r="B258" s="129" t="s">
        <v>81</v>
      </c>
      <c r="C258" s="22">
        <v>0</v>
      </c>
      <c r="D258" s="22">
        <v>0</v>
      </c>
      <c r="E258" s="22">
        <v>0</v>
      </c>
      <c r="F258" s="22">
        <v>0</v>
      </c>
      <c r="G258" s="22">
        <v>0</v>
      </c>
      <c r="H258" s="22">
        <v>0</v>
      </c>
      <c r="I258" s="22">
        <v>0</v>
      </c>
      <c r="J258" s="22">
        <v>0</v>
      </c>
    </row>
    <row r="259" spans="1:10" s="11" customFormat="1" ht="12" customHeight="1">
      <c r="A259" s="177">
        <v>83</v>
      </c>
      <c r="B259" s="103" t="s">
        <v>201</v>
      </c>
      <c r="C259" s="22"/>
      <c r="D259" s="22"/>
      <c r="E259" s="22"/>
      <c r="F259" s="22"/>
      <c r="G259" s="22"/>
      <c r="H259" s="22"/>
      <c r="I259" s="22"/>
      <c r="J259" s="22"/>
    </row>
    <row r="260" spans="1:10" s="11" customFormat="1" ht="12" customHeight="1">
      <c r="A260" s="178"/>
      <c r="B260" s="129" t="s">
        <v>80</v>
      </c>
      <c r="C260" s="22">
        <v>2</v>
      </c>
      <c r="D260" s="22"/>
      <c r="E260" s="22">
        <v>2</v>
      </c>
      <c r="F260" s="22"/>
      <c r="G260" s="22"/>
      <c r="H260" s="22">
        <v>2</v>
      </c>
      <c r="I260" s="22">
        <v>2</v>
      </c>
      <c r="J260" s="22"/>
    </row>
    <row r="261" spans="1:10" s="11" customFormat="1" ht="12" customHeight="1">
      <c r="A261" s="179"/>
      <c r="B261" s="129" t="s">
        <v>81</v>
      </c>
      <c r="C261" s="22">
        <v>26</v>
      </c>
      <c r="D261" s="22"/>
      <c r="E261" s="22">
        <v>26</v>
      </c>
      <c r="F261" s="22"/>
      <c r="G261" s="22"/>
      <c r="H261" s="22">
        <v>26</v>
      </c>
      <c r="I261" s="22">
        <v>26</v>
      </c>
      <c r="J261" s="22"/>
    </row>
    <row r="262" spans="1:10" s="11" customFormat="1" ht="12" customHeight="1">
      <c r="A262" s="177">
        <v>84</v>
      </c>
      <c r="B262" s="103" t="s">
        <v>202</v>
      </c>
      <c r="C262" s="22"/>
      <c r="D262" s="22"/>
      <c r="E262" s="22"/>
      <c r="F262" s="22"/>
      <c r="G262" s="22"/>
      <c r="H262" s="22"/>
      <c r="I262" s="22"/>
      <c r="J262" s="22"/>
    </row>
    <row r="263" spans="1:10" s="11" customFormat="1" ht="12" customHeight="1">
      <c r="A263" s="178"/>
      <c r="B263" s="129" t="s">
        <v>80</v>
      </c>
      <c r="C263" s="22">
        <v>0</v>
      </c>
      <c r="D263" s="22">
        <v>4</v>
      </c>
      <c r="E263" s="22">
        <v>15</v>
      </c>
      <c r="F263" s="22">
        <v>2</v>
      </c>
      <c r="G263" s="22">
        <v>1</v>
      </c>
      <c r="H263" s="22">
        <v>1</v>
      </c>
      <c r="I263" s="22">
        <v>3</v>
      </c>
      <c r="J263" s="22">
        <v>0</v>
      </c>
    </row>
    <row r="264" spans="1:10" s="11" customFormat="1" ht="12" customHeight="1">
      <c r="A264" s="179"/>
      <c r="B264" s="129" t="s">
        <v>81</v>
      </c>
      <c r="C264" s="22">
        <v>0</v>
      </c>
      <c r="D264" s="22">
        <v>6</v>
      </c>
      <c r="E264" s="22">
        <v>12</v>
      </c>
      <c r="F264" s="22">
        <v>2</v>
      </c>
      <c r="G264" s="22">
        <v>2</v>
      </c>
      <c r="H264" s="22">
        <v>3</v>
      </c>
      <c r="I264" s="22">
        <v>6</v>
      </c>
      <c r="J264" s="22">
        <v>0</v>
      </c>
    </row>
    <row r="265" spans="1:10" s="11" customFormat="1" ht="12" customHeight="1">
      <c r="A265" s="177">
        <v>85</v>
      </c>
      <c r="B265" s="103" t="s">
        <v>203</v>
      </c>
      <c r="C265" s="22"/>
      <c r="D265" s="22"/>
      <c r="E265" s="22"/>
      <c r="F265" s="22"/>
      <c r="G265" s="22"/>
      <c r="H265" s="22"/>
      <c r="I265" s="22"/>
      <c r="J265" s="22"/>
    </row>
    <row r="266" spans="1:10" s="11" customFormat="1" ht="12" customHeight="1">
      <c r="A266" s="178"/>
      <c r="B266" s="129" t="s">
        <v>80</v>
      </c>
      <c r="C266" s="22"/>
      <c r="D266" s="22"/>
      <c r="E266" s="22"/>
      <c r="F266" s="22"/>
      <c r="G266" s="22"/>
      <c r="H266" s="22"/>
      <c r="I266" s="22"/>
      <c r="J266" s="22"/>
    </row>
    <row r="267" spans="1:10" s="11" customFormat="1" ht="12" customHeight="1">
      <c r="A267" s="179"/>
      <c r="B267" s="129" t="s">
        <v>81</v>
      </c>
      <c r="C267" s="22"/>
      <c r="D267" s="22"/>
      <c r="E267" s="22"/>
      <c r="F267" s="22"/>
      <c r="G267" s="22"/>
      <c r="H267" s="22"/>
      <c r="I267" s="22"/>
      <c r="J267" s="22"/>
    </row>
    <row r="268" spans="1:10" s="11" customFormat="1" ht="12" customHeight="1">
      <c r="A268" s="177">
        <v>86</v>
      </c>
      <c r="B268" s="103" t="s">
        <v>204</v>
      </c>
      <c r="C268" s="22"/>
      <c r="D268" s="22"/>
      <c r="E268" s="22"/>
      <c r="F268" s="22"/>
      <c r="G268" s="22"/>
      <c r="H268" s="22"/>
      <c r="I268" s="22"/>
      <c r="J268" s="22"/>
    </row>
    <row r="269" spans="1:10" s="11" customFormat="1" ht="12" customHeight="1">
      <c r="A269" s="178"/>
      <c r="B269" s="129" t="s">
        <v>80</v>
      </c>
      <c r="C269" s="22"/>
      <c r="D269" s="22"/>
      <c r="E269" s="22"/>
      <c r="F269" s="22"/>
      <c r="G269" s="22"/>
      <c r="H269" s="22"/>
      <c r="I269" s="22"/>
      <c r="J269" s="22"/>
    </row>
    <row r="270" spans="1:10" s="11" customFormat="1" ht="12" customHeight="1">
      <c r="A270" s="179"/>
      <c r="B270" s="129" t="s">
        <v>81</v>
      </c>
      <c r="C270" s="22"/>
      <c r="D270" s="22"/>
      <c r="E270" s="22"/>
      <c r="F270" s="22"/>
      <c r="G270" s="22"/>
      <c r="H270" s="22"/>
      <c r="I270" s="22"/>
      <c r="J270" s="22"/>
    </row>
    <row r="271" spans="1:10" s="11" customFormat="1" ht="12" customHeight="1">
      <c r="A271" s="177">
        <v>87</v>
      </c>
      <c r="B271" s="103" t="s">
        <v>205</v>
      </c>
      <c r="C271" s="22"/>
      <c r="D271" s="22"/>
      <c r="E271" s="22"/>
      <c r="F271" s="22"/>
      <c r="G271" s="22"/>
      <c r="H271" s="22"/>
      <c r="I271" s="22"/>
      <c r="J271" s="22"/>
    </row>
    <row r="272" spans="1:10" s="11" customFormat="1" ht="12" customHeight="1">
      <c r="A272" s="178"/>
      <c r="B272" s="129" t="s">
        <v>80</v>
      </c>
      <c r="C272" s="22"/>
      <c r="D272" s="22"/>
      <c r="E272" s="22"/>
      <c r="F272" s="22"/>
      <c r="G272" s="22"/>
      <c r="H272" s="22"/>
      <c r="I272" s="22"/>
      <c r="J272" s="22"/>
    </row>
    <row r="273" spans="1:10" s="11" customFormat="1" ht="12" customHeight="1">
      <c r="A273" s="179"/>
      <c r="B273" s="129" t="s">
        <v>81</v>
      </c>
      <c r="C273" s="22"/>
      <c r="D273" s="22"/>
      <c r="E273" s="22"/>
      <c r="F273" s="22"/>
      <c r="G273" s="22"/>
      <c r="H273" s="22"/>
      <c r="I273" s="22"/>
      <c r="J273" s="22"/>
    </row>
    <row r="274" spans="1:10" s="11" customFormat="1" ht="12" customHeight="1">
      <c r="A274" s="177">
        <v>88</v>
      </c>
      <c r="B274" s="103" t="s">
        <v>206</v>
      </c>
      <c r="C274" s="22"/>
      <c r="D274" s="22"/>
      <c r="E274" s="22"/>
      <c r="F274" s="22"/>
      <c r="G274" s="22"/>
      <c r="H274" s="22"/>
      <c r="I274" s="22"/>
      <c r="J274" s="22"/>
    </row>
    <row r="275" spans="1:10" s="11" customFormat="1" ht="12" customHeight="1">
      <c r="A275" s="178"/>
      <c r="B275" s="129" t="s">
        <v>80</v>
      </c>
      <c r="C275" s="22"/>
      <c r="D275" s="22"/>
      <c r="E275" s="22"/>
      <c r="F275" s="22"/>
      <c r="G275" s="22"/>
      <c r="H275" s="22"/>
      <c r="I275" s="22"/>
      <c r="J275" s="22"/>
    </row>
    <row r="276" spans="1:10" s="11" customFormat="1" ht="12" customHeight="1">
      <c r="A276" s="179"/>
      <c r="B276" s="129" t="s">
        <v>81</v>
      </c>
      <c r="C276" s="22"/>
      <c r="D276" s="22"/>
      <c r="E276" s="22"/>
      <c r="F276" s="22"/>
      <c r="G276" s="22"/>
      <c r="H276" s="22"/>
      <c r="I276" s="22"/>
      <c r="J276" s="22"/>
    </row>
    <row r="277" spans="1:10" s="11" customFormat="1" ht="12" customHeight="1">
      <c r="A277" s="177">
        <v>89</v>
      </c>
      <c r="B277" s="103" t="s">
        <v>207</v>
      </c>
      <c r="C277" s="22"/>
      <c r="D277" s="22"/>
      <c r="E277" s="22"/>
      <c r="F277" s="22"/>
      <c r="G277" s="22"/>
      <c r="H277" s="22"/>
      <c r="I277" s="22"/>
      <c r="J277" s="22"/>
    </row>
    <row r="278" spans="1:10" s="11" customFormat="1" ht="12" customHeight="1">
      <c r="A278" s="178"/>
      <c r="B278" s="129" t="s">
        <v>80</v>
      </c>
      <c r="C278" s="22"/>
      <c r="D278" s="22"/>
      <c r="E278" s="22"/>
      <c r="F278" s="22"/>
      <c r="G278" s="22"/>
      <c r="H278" s="22"/>
      <c r="I278" s="22"/>
      <c r="J278" s="22"/>
    </row>
    <row r="279" spans="1:10" s="11" customFormat="1" ht="12" customHeight="1">
      <c r="A279" s="179"/>
      <c r="B279" s="129" t="s">
        <v>81</v>
      </c>
      <c r="C279" s="22"/>
      <c r="D279" s="22"/>
      <c r="E279" s="22"/>
      <c r="F279" s="22"/>
      <c r="G279" s="22"/>
      <c r="H279" s="22"/>
      <c r="I279" s="22"/>
      <c r="J279" s="22"/>
    </row>
    <row r="280" spans="1:10" s="11" customFormat="1" ht="12" customHeight="1">
      <c r="A280" s="177">
        <v>90</v>
      </c>
      <c r="B280" s="103" t="s">
        <v>208</v>
      </c>
      <c r="C280" s="22"/>
      <c r="D280" s="22"/>
      <c r="E280" s="22"/>
      <c r="F280" s="22"/>
      <c r="G280" s="22"/>
      <c r="H280" s="22"/>
      <c r="I280" s="22"/>
      <c r="J280" s="22"/>
    </row>
    <row r="281" spans="1:10" s="11" customFormat="1" ht="12" customHeight="1">
      <c r="A281" s="178"/>
      <c r="B281" s="129" t="s">
        <v>80</v>
      </c>
      <c r="C281" s="22">
        <v>50</v>
      </c>
      <c r="D281" s="22"/>
      <c r="E281" s="22">
        <v>50</v>
      </c>
      <c r="F281" s="22"/>
      <c r="G281" s="22">
        <v>50</v>
      </c>
      <c r="H281" s="22"/>
      <c r="I281" s="22">
        <v>50</v>
      </c>
      <c r="J281" s="22"/>
    </row>
    <row r="282" spans="1:10" s="11" customFormat="1" ht="12" customHeight="1">
      <c r="A282" s="179"/>
      <c r="B282" s="129" t="s">
        <v>81</v>
      </c>
      <c r="C282" s="22">
        <v>21</v>
      </c>
      <c r="D282" s="22"/>
      <c r="E282" s="22">
        <v>21</v>
      </c>
      <c r="F282" s="22"/>
      <c r="G282" s="22">
        <v>21</v>
      </c>
      <c r="H282" s="22"/>
      <c r="I282" s="22">
        <v>21</v>
      </c>
      <c r="J282" s="22"/>
    </row>
    <row r="283" spans="1:10" s="11" customFormat="1" ht="12" customHeight="1">
      <c r="A283" s="177">
        <v>91</v>
      </c>
      <c r="B283" s="103" t="s">
        <v>209</v>
      </c>
      <c r="C283" s="22"/>
      <c r="D283" s="22"/>
      <c r="E283" s="22"/>
      <c r="F283" s="22"/>
      <c r="G283" s="22"/>
      <c r="H283" s="22"/>
      <c r="I283" s="22"/>
      <c r="J283" s="22"/>
    </row>
    <row r="284" spans="1:10" s="11" customFormat="1" ht="12" customHeight="1">
      <c r="A284" s="178"/>
      <c r="B284" s="129" t="s">
        <v>80</v>
      </c>
      <c r="C284" s="22">
        <v>20</v>
      </c>
      <c r="D284" s="22">
        <v>20</v>
      </c>
      <c r="E284" s="22">
        <v>20</v>
      </c>
      <c r="F284" s="22">
        <v>20</v>
      </c>
      <c r="G284" s="22">
        <v>20</v>
      </c>
      <c r="H284" s="22">
        <v>20</v>
      </c>
      <c r="I284" s="22">
        <v>20</v>
      </c>
      <c r="J284" s="22"/>
    </row>
    <row r="285" spans="1:10" s="11" customFormat="1" ht="12" customHeight="1">
      <c r="A285" s="179"/>
      <c r="B285" s="129" t="s">
        <v>81</v>
      </c>
      <c r="C285" s="22">
        <v>20</v>
      </c>
      <c r="D285" s="22">
        <v>20</v>
      </c>
      <c r="E285" s="22">
        <v>0</v>
      </c>
      <c r="F285" s="22">
        <v>20</v>
      </c>
      <c r="G285" s="22">
        <v>20</v>
      </c>
      <c r="H285" s="22">
        <v>20</v>
      </c>
      <c r="I285" s="22">
        <v>20</v>
      </c>
      <c r="J285" s="22"/>
    </row>
    <row r="286" spans="1:10" s="11" customFormat="1" ht="12" customHeight="1">
      <c r="A286" s="177">
        <v>92</v>
      </c>
      <c r="B286" s="103" t="s">
        <v>210</v>
      </c>
      <c r="C286" s="22"/>
      <c r="D286" s="22"/>
      <c r="E286" s="22"/>
      <c r="F286" s="22"/>
      <c r="G286" s="22"/>
      <c r="H286" s="22"/>
      <c r="I286" s="22"/>
      <c r="J286" s="22"/>
    </row>
    <row r="287" spans="1:10" s="11" customFormat="1" ht="12" customHeight="1">
      <c r="A287" s="178"/>
      <c r="B287" s="129" t="s">
        <v>80</v>
      </c>
      <c r="C287" s="22">
        <v>49</v>
      </c>
      <c r="D287" s="22">
        <v>49</v>
      </c>
      <c r="E287" s="22">
        <v>34</v>
      </c>
      <c r="F287" s="22">
        <v>49</v>
      </c>
      <c r="G287" s="22">
        <v>49</v>
      </c>
      <c r="H287" s="22">
        <v>49</v>
      </c>
      <c r="I287" s="22">
        <v>17</v>
      </c>
      <c r="J287" s="22"/>
    </row>
    <row r="288" spans="1:10" s="11" customFormat="1" ht="12" customHeight="1">
      <c r="A288" s="179"/>
      <c r="B288" s="129" t="s">
        <v>81</v>
      </c>
      <c r="C288" s="22">
        <v>33</v>
      </c>
      <c r="D288" s="22">
        <v>33</v>
      </c>
      <c r="E288" s="22">
        <v>6</v>
      </c>
      <c r="F288" s="22">
        <v>33</v>
      </c>
      <c r="G288" s="22">
        <v>33</v>
      </c>
      <c r="H288" s="22">
        <v>33</v>
      </c>
      <c r="I288" s="22">
        <v>7</v>
      </c>
      <c r="J288" s="22"/>
    </row>
    <row r="289" spans="1:10" s="11" customFormat="1" ht="12" customHeight="1">
      <c r="A289" s="177">
        <v>93</v>
      </c>
      <c r="B289" s="88" t="s">
        <v>211</v>
      </c>
      <c r="C289" s="22"/>
      <c r="D289" s="22"/>
      <c r="E289" s="22"/>
      <c r="F289" s="22"/>
      <c r="G289" s="22"/>
      <c r="H289" s="22"/>
      <c r="I289" s="22"/>
      <c r="J289" s="22"/>
    </row>
    <row r="290" spans="1:10" s="11" customFormat="1" ht="12" customHeight="1">
      <c r="A290" s="178"/>
      <c r="B290" s="129" t="s">
        <v>80</v>
      </c>
      <c r="C290" s="22">
        <v>0</v>
      </c>
      <c r="D290" s="22">
        <v>0</v>
      </c>
      <c r="E290" s="22">
        <v>16</v>
      </c>
      <c r="F290" s="22">
        <v>0</v>
      </c>
      <c r="G290" s="22">
        <v>0</v>
      </c>
      <c r="H290" s="22">
        <v>0</v>
      </c>
      <c r="I290" s="22">
        <v>11</v>
      </c>
      <c r="J290" s="22">
        <v>0</v>
      </c>
    </row>
    <row r="291" spans="1:10" s="11" customFormat="1" ht="12" customHeight="1">
      <c r="A291" s="179"/>
      <c r="B291" s="129" t="s">
        <v>81</v>
      </c>
      <c r="C291" s="22">
        <v>12</v>
      </c>
      <c r="D291" s="22">
        <v>12</v>
      </c>
      <c r="E291" s="22">
        <v>8</v>
      </c>
      <c r="F291" s="22">
        <v>0</v>
      </c>
      <c r="G291" s="22">
        <v>0</v>
      </c>
      <c r="H291" s="22">
        <v>0</v>
      </c>
      <c r="I291" s="22">
        <v>12</v>
      </c>
      <c r="J291" s="22">
        <v>0</v>
      </c>
    </row>
    <row r="292" spans="1:10" s="11" customFormat="1" ht="12" customHeight="1">
      <c r="A292" s="177">
        <v>94</v>
      </c>
      <c r="B292" s="88" t="s">
        <v>212</v>
      </c>
      <c r="C292" s="22"/>
      <c r="D292" s="22"/>
      <c r="E292" s="22"/>
      <c r="F292" s="22"/>
      <c r="G292" s="22"/>
      <c r="H292" s="22"/>
      <c r="I292" s="22"/>
      <c r="J292" s="22"/>
    </row>
    <row r="293" spans="1:10" s="11" customFormat="1" ht="12" customHeight="1">
      <c r="A293" s="178"/>
      <c r="B293" s="129" t="s">
        <v>80</v>
      </c>
      <c r="C293" s="22">
        <v>49</v>
      </c>
      <c r="D293" s="22">
        <v>49</v>
      </c>
      <c r="E293" s="22">
        <v>34</v>
      </c>
      <c r="F293" s="22">
        <v>49</v>
      </c>
      <c r="G293" s="22">
        <v>49</v>
      </c>
      <c r="H293" s="22">
        <v>49</v>
      </c>
      <c r="I293" s="22">
        <v>17</v>
      </c>
      <c r="J293" s="22"/>
    </row>
    <row r="294" spans="1:10" s="11" customFormat="1" ht="12" customHeight="1">
      <c r="A294" s="179"/>
      <c r="B294" s="129" t="s">
        <v>81</v>
      </c>
      <c r="C294" s="22">
        <v>33</v>
      </c>
      <c r="D294" s="22">
        <v>33</v>
      </c>
      <c r="E294" s="22">
        <v>6</v>
      </c>
      <c r="F294" s="22">
        <v>33</v>
      </c>
      <c r="G294" s="22">
        <v>33</v>
      </c>
      <c r="H294" s="22">
        <v>33</v>
      </c>
      <c r="I294" s="22">
        <v>7</v>
      </c>
      <c r="J294" s="22"/>
    </row>
    <row r="295" spans="1:10" s="11" customFormat="1" ht="12" customHeight="1">
      <c r="A295" s="177">
        <v>95</v>
      </c>
      <c r="B295" s="88" t="s">
        <v>213</v>
      </c>
      <c r="C295" s="22"/>
      <c r="D295" s="22"/>
      <c r="E295" s="22"/>
      <c r="F295" s="22"/>
      <c r="G295" s="22"/>
      <c r="H295" s="22"/>
      <c r="I295" s="22"/>
      <c r="J295" s="22"/>
    </row>
    <row r="296" spans="1:10" s="11" customFormat="1" ht="12" customHeight="1">
      <c r="A296" s="178"/>
      <c r="B296" s="129" t="s">
        <v>80</v>
      </c>
      <c r="C296" s="22">
        <v>0</v>
      </c>
      <c r="D296" s="22">
        <v>1</v>
      </c>
      <c r="E296" s="22">
        <v>2</v>
      </c>
      <c r="F296" s="22">
        <v>0</v>
      </c>
      <c r="G296" s="22">
        <v>0</v>
      </c>
      <c r="H296" s="22">
        <v>0</v>
      </c>
      <c r="I296" s="22">
        <v>3</v>
      </c>
      <c r="J296" s="22">
        <v>2</v>
      </c>
    </row>
    <row r="297" spans="1:10" s="11" customFormat="1" ht="12" customHeight="1">
      <c r="A297" s="179"/>
      <c r="B297" s="129" t="s">
        <v>81</v>
      </c>
      <c r="C297" s="22">
        <v>1</v>
      </c>
      <c r="D297" s="22">
        <v>4</v>
      </c>
      <c r="E297" s="22">
        <v>0</v>
      </c>
      <c r="F297" s="22">
        <v>0</v>
      </c>
      <c r="G297" s="22">
        <v>0</v>
      </c>
      <c r="H297" s="22">
        <v>0</v>
      </c>
      <c r="I297" s="22">
        <v>3</v>
      </c>
      <c r="J297" s="22">
        <v>0</v>
      </c>
    </row>
    <row r="298" spans="1:10" ht="16.149999999999999" customHeight="1">
      <c r="A298" s="180" t="s">
        <v>37</v>
      </c>
      <c r="B298" s="128" t="s">
        <v>59</v>
      </c>
      <c r="C298" s="21"/>
      <c r="D298" s="21"/>
      <c r="E298" s="21"/>
      <c r="F298" s="21"/>
      <c r="G298" s="21"/>
      <c r="H298" s="21"/>
      <c r="I298" s="21"/>
      <c r="J298" s="21"/>
    </row>
    <row r="299" spans="1:10" ht="16.149999999999999" customHeight="1">
      <c r="A299" s="181"/>
      <c r="B299" s="128" t="s">
        <v>80</v>
      </c>
      <c r="C299" s="21">
        <f t="shared" ref="C299:J300" si="4">C227+C8</f>
        <v>867</v>
      </c>
      <c r="D299" s="21">
        <f t="shared" si="4"/>
        <v>703</v>
      </c>
      <c r="E299" s="21">
        <f t="shared" si="4"/>
        <v>749</v>
      </c>
      <c r="F299" s="21">
        <f t="shared" si="4"/>
        <v>360</v>
      </c>
      <c r="G299" s="21">
        <f t="shared" si="4"/>
        <v>389</v>
      </c>
      <c r="H299" s="21">
        <f t="shared" si="4"/>
        <v>337</v>
      </c>
      <c r="I299" s="21">
        <f t="shared" si="4"/>
        <v>559</v>
      </c>
      <c r="J299" s="21">
        <f t="shared" si="4"/>
        <v>96</v>
      </c>
    </row>
    <row r="300" spans="1:10" ht="16.149999999999999" customHeight="1">
      <c r="A300" s="182"/>
      <c r="B300" s="128" t="s">
        <v>81</v>
      </c>
      <c r="C300" s="21">
        <f t="shared" si="4"/>
        <v>2920</v>
      </c>
      <c r="D300" s="21">
        <f t="shared" si="4"/>
        <v>1865</v>
      </c>
      <c r="E300" s="21">
        <f t="shared" si="4"/>
        <v>957</v>
      </c>
      <c r="F300" s="21">
        <f t="shared" si="4"/>
        <v>510</v>
      </c>
      <c r="G300" s="21">
        <f t="shared" si="4"/>
        <v>664</v>
      </c>
      <c r="H300" s="21">
        <f t="shared" si="4"/>
        <v>727</v>
      </c>
      <c r="I300" s="21">
        <f t="shared" si="4"/>
        <v>1270</v>
      </c>
      <c r="J300" s="21">
        <f t="shared" si="4"/>
        <v>290</v>
      </c>
    </row>
  </sheetData>
  <mergeCells count="102">
    <mergeCell ref="A1:J1"/>
    <mergeCell ref="A2:J2"/>
    <mergeCell ref="A4:A5"/>
    <mergeCell ref="C4:J4"/>
    <mergeCell ref="A7:A9"/>
    <mergeCell ref="A133:A135"/>
    <mergeCell ref="A79:A81"/>
    <mergeCell ref="A82:A84"/>
    <mergeCell ref="A85:A87"/>
    <mergeCell ref="A88:A90"/>
    <mergeCell ref="A91:A93"/>
    <mergeCell ref="A94:A96"/>
    <mergeCell ref="A10:A12"/>
    <mergeCell ref="A13:A15"/>
    <mergeCell ref="A70:A72"/>
    <mergeCell ref="A73:A75"/>
    <mergeCell ref="A16:A18"/>
    <mergeCell ref="A19:A21"/>
    <mergeCell ref="A22:A24"/>
    <mergeCell ref="A25:A27"/>
    <mergeCell ref="A28:A30"/>
    <mergeCell ref="A31:A33"/>
    <mergeCell ref="A64:A66"/>
    <mergeCell ref="A34:A36"/>
    <mergeCell ref="A37:A39"/>
    <mergeCell ref="A40:A42"/>
    <mergeCell ref="A43:A45"/>
    <mergeCell ref="A46:A48"/>
    <mergeCell ref="A76:A78"/>
    <mergeCell ref="A49:A51"/>
    <mergeCell ref="A52:A54"/>
    <mergeCell ref="A55:A57"/>
    <mergeCell ref="A58:A60"/>
    <mergeCell ref="A61:A63"/>
    <mergeCell ref="A67:A69"/>
    <mergeCell ref="A160:A162"/>
    <mergeCell ref="A163:A165"/>
    <mergeCell ref="A139:A141"/>
    <mergeCell ref="A97:A99"/>
    <mergeCell ref="A106:A108"/>
    <mergeCell ref="A109:A111"/>
    <mergeCell ref="A136:A138"/>
    <mergeCell ref="A112:A114"/>
    <mergeCell ref="A115:A117"/>
    <mergeCell ref="A142:A144"/>
    <mergeCell ref="A145:A147"/>
    <mergeCell ref="A148:A150"/>
    <mergeCell ref="A151:A153"/>
    <mergeCell ref="A154:A156"/>
    <mergeCell ref="A157:A159"/>
    <mergeCell ref="A118:A120"/>
    <mergeCell ref="A121:A123"/>
    <mergeCell ref="A124:A126"/>
    <mergeCell ref="A127:A129"/>
    <mergeCell ref="A130:A132"/>
    <mergeCell ref="A100:A102"/>
    <mergeCell ref="A103:A105"/>
    <mergeCell ref="A256:A258"/>
    <mergeCell ref="A259:A261"/>
    <mergeCell ref="A244:A246"/>
    <mergeCell ref="A247:A249"/>
    <mergeCell ref="A253:A255"/>
    <mergeCell ref="A292:A294"/>
    <mergeCell ref="A232:A234"/>
    <mergeCell ref="A235:A237"/>
    <mergeCell ref="A238:A240"/>
    <mergeCell ref="A241:A243"/>
    <mergeCell ref="A250:A252"/>
    <mergeCell ref="A229:A231"/>
    <mergeCell ref="A202:A204"/>
    <mergeCell ref="A205:A207"/>
    <mergeCell ref="A208:A210"/>
    <mergeCell ref="A211:A213"/>
    <mergeCell ref="A199:A201"/>
    <mergeCell ref="A166:A168"/>
    <mergeCell ref="A196:A198"/>
    <mergeCell ref="A178:A180"/>
    <mergeCell ref="A181:A183"/>
    <mergeCell ref="A184:A186"/>
    <mergeCell ref="A214:A216"/>
    <mergeCell ref="A217:A219"/>
    <mergeCell ref="A220:A222"/>
    <mergeCell ref="A223:A225"/>
    <mergeCell ref="A226:A228"/>
    <mergeCell ref="A169:A171"/>
    <mergeCell ref="A190:A192"/>
    <mergeCell ref="A193:A195"/>
    <mergeCell ref="A187:A189"/>
    <mergeCell ref="A172:A174"/>
    <mergeCell ref="A175:A177"/>
    <mergeCell ref="A295:A297"/>
    <mergeCell ref="A298:A300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86:A288"/>
    <mergeCell ref="A289:A291"/>
  </mergeCells>
  <pageMargins left="0.7" right="0.2" top="0.5" bottom="0.3" header="0.3" footer="0.3"/>
  <pageSetup paperSize="9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2"/>
  <sheetViews>
    <sheetView topLeftCell="A37" zoomScaleNormal="100" workbookViewId="0">
      <selection sqref="A1:XFD3"/>
    </sheetView>
  </sheetViews>
  <sheetFormatPr defaultColWidth="9" defaultRowHeight="15"/>
  <cols>
    <col min="1" max="1" width="6.28515625" style="32" customWidth="1"/>
    <col min="2" max="2" width="18.5703125" style="32" customWidth="1"/>
    <col min="3" max="10" width="13.42578125" style="32" customWidth="1"/>
    <col min="11" max="16384" width="9" style="32"/>
  </cols>
  <sheetData>
    <row r="1" spans="1:11" ht="16.5">
      <c r="A1" s="147" t="s">
        <v>110</v>
      </c>
      <c r="B1" s="147"/>
      <c r="C1" s="147"/>
      <c r="D1" s="147"/>
      <c r="E1" s="147"/>
      <c r="F1" s="147"/>
      <c r="G1" s="147"/>
      <c r="H1" s="147"/>
      <c r="I1" s="147"/>
      <c r="J1" s="147"/>
    </row>
    <row r="2" spans="1:11" ht="32.25" customHeight="1">
      <c r="A2" s="148" t="s">
        <v>236</v>
      </c>
      <c r="B2" s="147"/>
      <c r="C2" s="147"/>
      <c r="D2" s="147"/>
      <c r="E2" s="147"/>
      <c r="F2" s="147"/>
      <c r="G2" s="147"/>
      <c r="H2" s="147"/>
      <c r="I2" s="147"/>
      <c r="J2" s="147"/>
    </row>
    <row r="3" spans="1:11">
      <c r="A3" s="33"/>
    </row>
    <row r="4" spans="1:11" ht="18" customHeight="1">
      <c r="A4" s="149" t="s">
        <v>0</v>
      </c>
      <c r="B4" s="185" t="s">
        <v>42</v>
      </c>
      <c r="C4" s="149" t="s">
        <v>52</v>
      </c>
      <c r="D4" s="149"/>
      <c r="E4" s="149"/>
      <c r="F4" s="149"/>
      <c r="G4" s="149" t="s">
        <v>53</v>
      </c>
      <c r="H4" s="149"/>
      <c r="I4" s="149"/>
      <c r="J4" s="149"/>
      <c r="K4" s="4"/>
    </row>
    <row r="5" spans="1:11" ht="18" customHeight="1">
      <c r="A5" s="149"/>
      <c r="B5" s="186"/>
      <c r="C5" s="149" t="s">
        <v>54</v>
      </c>
      <c r="D5" s="149" t="s">
        <v>55</v>
      </c>
      <c r="E5" s="149"/>
      <c r="F5" s="9" t="s">
        <v>56</v>
      </c>
      <c r="G5" s="149" t="s">
        <v>54</v>
      </c>
      <c r="H5" s="149" t="s">
        <v>55</v>
      </c>
      <c r="I5" s="149"/>
      <c r="J5" s="9" t="s">
        <v>56</v>
      </c>
      <c r="K5" s="31"/>
    </row>
    <row r="6" spans="1:11" ht="51" customHeight="1">
      <c r="A6" s="149"/>
      <c r="B6" s="187"/>
      <c r="C6" s="149"/>
      <c r="D6" s="9" t="s">
        <v>92</v>
      </c>
      <c r="E6" s="9" t="s">
        <v>93</v>
      </c>
      <c r="F6" s="9" t="s">
        <v>94</v>
      </c>
      <c r="G6" s="149"/>
      <c r="H6" s="9" t="s">
        <v>92</v>
      </c>
      <c r="I6" s="9" t="s">
        <v>93</v>
      </c>
      <c r="J6" s="9" t="s">
        <v>94</v>
      </c>
      <c r="K6" s="31"/>
    </row>
    <row r="7" spans="1:11" ht="21.75" customHeight="1">
      <c r="A7" s="9"/>
      <c r="B7" s="51" t="s">
        <v>57</v>
      </c>
      <c r="C7" s="51" t="s">
        <v>58</v>
      </c>
      <c r="D7" s="51" t="s">
        <v>58</v>
      </c>
      <c r="E7" s="51" t="s">
        <v>58</v>
      </c>
      <c r="F7" s="51" t="s">
        <v>58</v>
      </c>
      <c r="G7" s="51" t="s">
        <v>58</v>
      </c>
      <c r="H7" s="51" t="s">
        <v>58</v>
      </c>
      <c r="I7" s="51" t="s">
        <v>58</v>
      </c>
      <c r="J7" s="51" t="s">
        <v>58</v>
      </c>
      <c r="K7" s="31"/>
    </row>
    <row r="8" spans="1:11">
      <c r="A8" s="9" t="s">
        <v>7</v>
      </c>
      <c r="B8" s="9" t="s">
        <v>8</v>
      </c>
      <c r="C8" s="9">
        <v>1</v>
      </c>
      <c r="D8" s="9">
        <v>2</v>
      </c>
      <c r="E8" s="9">
        <v>3</v>
      </c>
      <c r="F8" s="9">
        <v>4</v>
      </c>
      <c r="G8" s="9">
        <v>5</v>
      </c>
      <c r="H8" s="9">
        <v>6</v>
      </c>
      <c r="I8" s="9">
        <v>7</v>
      </c>
      <c r="J8" s="9">
        <v>8</v>
      </c>
      <c r="K8" s="31"/>
    </row>
    <row r="9" spans="1:11" ht="16.149999999999999" customHeight="1">
      <c r="A9" s="52">
        <v>1</v>
      </c>
      <c r="B9" s="53" t="s">
        <v>119</v>
      </c>
      <c r="C9" s="7"/>
      <c r="D9" s="7"/>
      <c r="E9" s="7"/>
      <c r="F9" s="7"/>
      <c r="G9" s="7"/>
      <c r="H9" s="7"/>
      <c r="I9" s="7"/>
      <c r="J9" s="7"/>
      <c r="K9" s="31"/>
    </row>
    <row r="10" spans="1:11" ht="16.149999999999999" customHeight="1">
      <c r="A10" s="52">
        <v>2</v>
      </c>
      <c r="B10" s="53" t="s">
        <v>120</v>
      </c>
      <c r="C10" s="7"/>
      <c r="D10" s="7"/>
      <c r="E10" s="7"/>
      <c r="F10" s="7"/>
      <c r="G10" s="7"/>
      <c r="H10" s="7"/>
      <c r="I10" s="7"/>
      <c r="J10" s="7"/>
      <c r="K10" s="31"/>
    </row>
    <row r="11" spans="1:11" ht="16.149999999999999" customHeight="1">
      <c r="A11" s="52">
        <v>3</v>
      </c>
      <c r="B11" s="53" t="s">
        <v>121</v>
      </c>
      <c r="C11" s="7">
        <v>18</v>
      </c>
      <c r="D11" s="7"/>
      <c r="E11" s="7"/>
      <c r="F11" s="7">
        <v>2</v>
      </c>
      <c r="G11" s="7"/>
      <c r="H11" s="7"/>
      <c r="I11" s="7"/>
      <c r="J11" s="7"/>
      <c r="K11" s="31"/>
    </row>
    <row r="12" spans="1:11" ht="16.149999999999999" customHeight="1">
      <c r="A12" s="52">
        <v>4</v>
      </c>
      <c r="B12" s="53" t="s">
        <v>122</v>
      </c>
      <c r="C12" s="7"/>
      <c r="D12" s="7"/>
      <c r="E12" s="7"/>
      <c r="F12" s="7"/>
      <c r="G12" s="7"/>
      <c r="H12" s="7"/>
      <c r="I12" s="7"/>
      <c r="J12" s="7"/>
      <c r="K12" s="31"/>
    </row>
    <row r="13" spans="1:11" ht="16.149999999999999" customHeight="1">
      <c r="A13" s="52">
        <v>5</v>
      </c>
      <c r="B13" s="53" t="s">
        <v>123</v>
      </c>
      <c r="C13" s="7">
        <v>2</v>
      </c>
      <c r="D13" s="7">
        <v>2</v>
      </c>
      <c r="E13" s="7">
        <v>0</v>
      </c>
      <c r="F13" s="7">
        <v>0</v>
      </c>
      <c r="G13" s="7">
        <v>13</v>
      </c>
      <c r="H13" s="7">
        <v>13</v>
      </c>
      <c r="I13" s="7">
        <v>0</v>
      </c>
      <c r="J13" s="7">
        <v>0</v>
      </c>
      <c r="K13" s="31"/>
    </row>
    <row r="14" spans="1:11" ht="16.149999999999999" customHeight="1">
      <c r="A14" s="52">
        <v>6</v>
      </c>
      <c r="B14" s="53" t="s">
        <v>124</v>
      </c>
      <c r="C14" s="7"/>
      <c r="D14" s="7"/>
      <c r="E14" s="7"/>
      <c r="F14" s="7"/>
      <c r="G14" s="7"/>
      <c r="H14" s="7"/>
      <c r="I14" s="7"/>
      <c r="J14" s="7"/>
      <c r="K14" s="31"/>
    </row>
    <row r="15" spans="1:11" ht="16.149999999999999" customHeight="1">
      <c r="A15" s="52">
        <v>7</v>
      </c>
      <c r="B15" s="53" t="s">
        <v>125</v>
      </c>
      <c r="C15" s="7"/>
      <c r="D15" s="7"/>
      <c r="E15" s="7"/>
      <c r="F15" s="7"/>
      <c r="G15" s="7"/>
      <c r="H15" s="7"/>
      <c r="I15" s="7"/>
      <c r="J15" s="7"/>
      <c r="K15" s="31"/>
    </row>
    <row r="16" spans="1:11" ht="16.149999999999999" customHeight="1">
      <c r="A16" s="52">
        <v>8</v>
      </c>
      <c r="B16" s="53" t="s">
        <v>126</v>
      </c>
      <c r="C16" s="64">
        <v>0</v>
      </c>
      <c r="D16" s="64">
        <v>0</v>
      </c>
      <c r="E16" s="64">
        <v>0</v>
      </c>
      <c r="F16" s="64">
        <v>0</v>
      </c>
      <c r="G16" s="64">
        <v>35</v>
      </c>
      <c r="H16" s="64">
        <v>0</v>
      </c>
      <c r="I16" s="64">
        <v>35</v>
      </c>
      <c r="J16" s="64">
        <v>0</v>
      </c>
      <c r="K16" s="31"/>
    </row>
    <row r="17" spans="1:11" ht="16.149999999999999" customHeight="1">
      <c r="A17" s="52">
        <v>9</v>
      </c>
      <c r="B17" s="53" t="s">
        <v>127</v>
      </c>
      <c r="C17" s="7">
        <v>173</v>
      </c>
      <c r="D17" s="7">
        <v>0</v>
      </c>
      <c r="E17" s="7">
        <v>0</v>
      </c>
      <c r="F17" s="7">
        <v>0</v>
      </c>
      <c r="G17" s="7">
        <v>153</v>
      </c>
      <c r="H17" s="7">
        <v>0</v>
      </c>
      <c r="I17" s="7">
        <v>0</v>
      </c>
      <c r="J17" s="7">
        <v>13</v>
      </c>
      <c r="K17" s="31"/>
    </row>
    <row r="18" spans="1:11" ht="16.149999999999999" customHeight="1">
      <c r="A18" s="52">
        <v>10</v>
      </c>
      <c r="B18" s="53" t="s">
        <v>128</v>
      </c>
      <c r="C18" s="7">
        <v>1</v>
      </c>
      <c r="D18" s="7">
        <v>0</v>
      </c>
      <c r="E18" s="7">
        <v>0</v>
      </c>
      <c r="F18" s="7">
        <v>1</v>
      </c>
      <c r="G18" s="7">
        <v>11</v>
      </c>
      <c r="H18" s="7">
        <v>0</v>
      </c>
      <c r="I18" s="7">
        <v>0</v>
      </c>
      <c r="J18" s="7">
        <v>0</v>
      </c>
      <c r="K18" s="31"/>
    </row>
    <row r="19" spans="1:11" ht="16.149999999999999" customHeight="1">
      <c r="A19" s="52">
        <v>11</v>
      </c>
      <c r="B19" s="53" t="s">
        <v>129</v>
      </c>
      <c r="C19" s="7">
        <v>3</v>
      </c>
      <c r="D19" s="7"/>
      <c r="E19" s="7"/>
      <c r="F19" s="7"/>
      <c r="G19" s="7"/>
      <c r="H19" s="7"/>
      <c r="I19" s="7"/>
      <c r="J19" s="7"/>
      <c r="K19" s="31"/>
    </row>
    <row r="20" spans="1:11" ht="16.149999999999999" customHeight="1">
      <c r="A20" s="52">
        <v>12</v>
      </c>
      <c r="B20" s="53" t="s">
        <v>130</v>
      </c>
      <c r="C20" s="7">
        <v>24</v>
      </c>
      <c r="D20" s="7">
        <v>0</v>
      </c>
      <c r="E20" s="7">
        <v>3</v>
      </c>
      <c r="F20" s="7">
        <v>0</v>
      </c>
      <c r="G20" s="7">
        <v>253</v>
      </c>
      <c r="H20" s="7">
        <v>0</v>
      </c>
      <c r="I20" s="7">
        <v>4</v>
      </c>
      <c r="J20" s="7">
        <v>5</v>
      </c>
      <c r="K20" s="31"/>
    </row>
    <row r="21" spans="1:11" ht="16.149999999999999" customHeight="1">
      <c r="A21" s="52">
        <v>13</v>
      </c>
      <c r="B21" s="53" t="s">
        <v>131</v>
      </c>
      <c r="C21" s="7"/>
      <c r="D21" s="7"/>
      <c r="E21" s="7"/>
      <c r="F21" s="7"/>
      <c r="G21" s="7"/>
      <c r="H21" s="7"/>
      <c r="I21" s="7"/>
      <c r="J21" s="7"/>
      <c r="K21" s="31"/>
    </row>
    <row r="22" spans="1:11" ht="16.149999999999999" customHeight="1">
      <c r="A22" s="52">
        <v>14</v>
      </c>
      <c r="B22" s="53" t="s">
        <v>132</v>
      </c>
      <c r="C22" s="7">
        <v>4</v>
      </c>
      <c r="D22" s="7">
        <v>4</v>
      </c>
      <c r="E22" s="7"/>
      <c r="F22" s="7"/>
      <c r="G22" s="7"/>
      <c r="H22" s="7"/>
      <c r="I22" s="7"/>
      <c r="J22" s="7"/>
      <c r="K22" s="31"/>
    </row>
    <row r="23" spans="1:11" ht="16.149999999999999" customHeight="1">
      <c r="A23" s="52">
        <v>15</v>
      </c>
      <c r="B23" s="53" t="s">
        <v>133</v>
      </c>
      <c r="C23" s="7">
        <v>57</v>
      </c>
      <c r="D23" s="7">
        <v>0</v>
      </c>
      <c r="E23" s="7">
        <v>0</v>
      </c>
      <c r="F23" s="7">
        <v>3</v>
      </c>
      <c r="G23" s="7">
        <v>102</v>
      </c>
      <c r="H23" s="7">
        <v>0</v>
      </c>
      <c r="I23" s="7">
        <v>0</v>
      </c>
      <c r="J23" s="7">
        <v>0</v>
      </c>
      <c r="K23" s="31"/>
    </row>
    <row r="24" spans="1:11" ht="16.149999999999999" customHeight="1">
      <c r="A24" s="52">
        <v>16</v>
      </c>
      <c r="B24" s="53" t="s">
        <v>134</v>
      </c>
      <c r="C24" s="7">
        <v>21</v>
      </c>
      <c r="D24" s="7">
        <v>0</v>
      </c>
      <c r="E24" s="7">
        <v>2</v>
      </c>
      <c r="F24" s="7">
        <v>5</v>
      </c>
      <c r="G24" s="7">
        <v>21</v>
      </c>
      <c r="H24" s="7">
        <v>0</v>
      </c>
      <c r="I24" s="7">
        <v>2</v>
      </c>
      <c r="J24" s="7">
        <v>4</v>
      </c>
      <c r="K24" s="31"/>
    </row>
    <row r="25" spans="1:11" ht="16.149999999999999" customHeight="1">
      <c r="A25" s="52">
        <v>17</v>
      </c>
      <c r="B25" s="53" t="s">
        <v>135</v>
      </c>
      <c r="C25" s="7"/>
      <c r="D25" s="7"/>
      <c r="E25" s="7"/>
      <c r="F25" s="7"/>
      <c r="G25" s="7"/>
      <c r="H25" s="7"/>
      <c r="I25" s="7"/>
      <c r="J25" s="7"/>
      <c r="K25" s="31"/>
    </row>
    <row r="26" spans="1:11" ht="16.149999999999999" customHeight="1">
      <c r="A26" s="52">
        <v>18</v>
      </c>
      <c r="B26" s="53" t="s">
        <v>136</v>
      </c>
      <c r="C26" s="7"/>
      <c r="D26" s="7"/>
      <c r="E26" s="7"/>
      <c r="F26" s="7"/>
      <c r="G26" s="7"/>
      <c r="H26" s="7"/>
      <c r="I26" s="7"/>
      <c r="J26" s="7"/>
      <c r="K26" s="31"/>
    </row>
    <row r="27" spans="1:11" ht="16.149999999999999" customHeight="1">
      <c r="A27" s="52">
        <v>19</v>
      </c>
      <c r="B27" s="53" t="s">
        <v>137</v>
      </c>
      <c r="C27" s="7"/>
      <c r="D27" s="7"/>
      <c r="E27" s="7"/>
      <c r="F27" s="7"/>
      <c r="G27" s="7">
        <v>62</v>
      </c>
      <c r="H27" s="7">
        <v>0</v>
      </c>
      <c r="I27" s="7">
        <v>1</v>
      </c>
      <c r="J27" s="7">
        <v>0</v>
      </c>
      <c r="K27" s="31"/>
    </row>
    <row r="28" spans="1:11" ht="16.149999999999999" customHeight="1">
      <c r="A28" s="52">
        <v>20</v>
      </c>
      <c r="B28" s="53" t="s">
        <v>138</v>
      </c>
      <c r="C28" s="7"/>
      <c r="D28" s="7"/>
      <c r="E28" s="7"/>
      <c r="F28" s="7"/>
      <c r="G28" s="7"/>
      <c r="H28" s="7"/>
      <c r="I28" s="7"/>
      <c r="J28" s="7"/>
      <c r="K28" s="31"/>
    </row>
    <row r="29" spans="1:11" ht="16.149999999999999" customHeight="1">
      <c r="A29" s="52">
        <v>21</v>
      </c>
      <c r="B29" s="53" t="s">
        <v>139</v>
      </c>
      <c r="C29" s="7"/>
      <c r="D29" s="7"/>
      <c r="E29" s="7"/>
      <c r="F29" s="7"/>
      <c r="G29" s="7">
        <v>29</v>
      </c>
      <c r="H29" s="7"/>
      <c r="I29" s="7"/>
      <c r="J29" s="7"/>
      <c r="K29" s="31"/>
    </row>
    <row r="30" spans="1:11" ht="16.149999999999999" customHeight="1">
      <c r="A30" s="52">
        <v>22</v>
      </c>
      <c r="B30" s="53" t="s">
        <v>140</v>
      </c>
      <c r="C30" s="7"/>
      <c r="D30" s="7"/>
      <c r="E30" s="7"/>
      <c r="F30" s="7"/>
      <c r="G30" s="7"/>
      <c r="H30" s="7"/>
      <c r="I30" s="7"/>
      <c r="J30" s="7"/>
      <c r="K30" s="31"/>
    </row>
    <row r="31" spans="1:11" ht="16.149999999999999" customHeight="1">
      <c r="A31" s="52">
        <v>23</v>
      </c>
      <c r="B31" s="53" t="s">
        <v>141</v>
      </c>
      <c r="C31" s="7"/>
      <c r="D31" s="7"/>
      <c r="E31" s="7"/>
      <c r="F31" s="7"/>
      <c r="G31" s="7"/>
      <c r="H31" s="7"/>
      <c r="I31" s="7"/>
      <c r="J31" s="7"/>
      <c r="K31" s="31"/>
    </row>
    <row r="32" spans="1:11" ht="16.149999999999999" customHeight="1">
      <c r="A32" s="52">
        <v>24</v>
      </c>
      <c r="B32" s="53" t="s">
        <v>142</v>
      </c>
      <c r="C32" s="7">
        <v>0</v>
      </c>
      <c r="D32" s="7">
        <v>0</v>
      </c>
      <c r="E32" s="7">
        <v>0</v>
      </c>
      <c r="F32" s="7">
        <v>0</v>
      </c>
      <c r="G32" s="7">
        <v>38</v>
      </c>
      <c r="H32" s="7">
        <v>0</v>
      </c>
      <c r="I32" s="7">
        <v>15</v>
      </c>
      <c r="J32" s="7">
        <v>8</v>
      </c>
      <c r="K32" s="31"/>
    </row>
    <row r="33" spans="1:11" ht="16.149999999999999" customHeight="1">
      <c r="A33" s="52">
        <v>25</v>
      </c>
      <c r="B33" s="53" t="s">
        <v>143</v>
      </c>
      <c r="C33" s="7">
        <v>2</v>
      </c>
      <c r="D33" s="7">
        <v>2</v>
      </c>
      <c r="E33" s="7"/>
      <c r="F33" s="7"/>
      <c r="G33" s="7"/>
      <c r="H33" s="7"/>
      <c r="I33" s="7"/>
      <c r="J33" s="7"/>
      <c r="K33" s="31"/>
    </row>
    <row r="34" spans="1:11" ht="16.149999999999999" customHeight="1">
      <c r="A34" s="52">
        <v>26</v>
      </c>
      <c r="B34" s="53" t="s">
        <v>144</v>
      </c>
      <c r="C34" s="7">
        <v>13</v>
      </c>
      <c r="D34" s="7">
        <v>6</v>
      </c>
      <c r="E34" s="7">
        <v>3</v>
      </c>
      <c r="F34" s="7">
        <v>2</v>
      </c>
      <c r="G34" s="7">
        <v>19</v>
      </c>
      <c r="H34" s="7">
        <v>11</v>
      </c>
      <c r="I34" s="7">
        <v>1</v>
      </c>
      <c r="J34" s="7">
        <v>2</v>
      </c>
      <c r="K34" s="31"/>
    </row>
    <row r="35" spans="1:11" ht="16.149999999999999" customHeight="1">
      <c r="A35" s="52">
        <v>27</v>
      </c>
      <c r="B35" s="53" t="s">
        <v>145</v>
      </c>
      <c r="C35" s="7"/>
      <c r="D35" s="7"/>
      <c r="E35" s="7"/>
      <c r="F35" s="7"/>
      <c r="G35" s="7"/>
      <c r="H35" s="7"/>
      <c r="I35" s="7"/>
      <c r="J35" s="7"/>
      <c r="K35" s="31"/>
    </row>
    <row r="36" spans="1:11" ht="16.149999999999999" customHeight="1">
      <c r="A36" s="52">
        <v>28</v>
      </c>
      <c r="B36" s="53" t="s">
        <v>146</v>
      </c>
      <c r="C36" s="7">
        <v>0</v>
      </c>
      <c r="D36" s="7">
        <v>0</v>
      </c>
      <c r="E36" s="7">
        <v>0</v>
      </c>
      <c r="F36" s="7">
        <v>0</v>
      </c>
      <c r="G36" s="7">
        <v>2</v>
      </c>
      <c r="H36" s="7">
        <v>0</v>
      </c>
      <c r="I36" s="7">
        <v>0</v>
      </c>
      <c r="J36" s="7">
        <v>1</v>
      </c>
      <c r="K36" s="31"/>
    </row>
    <row r="37" spans="1:11" ht="16.149999999999999" customHeight="1">
      <c r="A37" s="52">
        <v>29</v>
      </c>
      <c r="B37" s="53" t="s">
        <v>147</v>
      </c>
      <c r="C37" s="7">
        <v>6</v>
      </c>
      <c r="D37" s="7">
        <v>0</v>
      </c>
      <c r="E37" s="7">
        <v>3</v>
      </c>
      <c r="F37" s="7">
        <v>3</v>
      </c>
      <c r="G37" s="7">
        <v>11</v>
      </c>
      <c r="H37" s="7">
        <v>1</v>
      </c>
      <c r="I37" s="7">
        <v>3</v>
      </c>
      <c r="J37" s="7">
        <v>7</v>
      </c>
      <c r="K37" s="31"/>
    </row>
    <row r="38" spans="1:11" ht="16.149999999999999" customHeight="1">
      <c r="A38" s="52">
        <v>30</v>
      </c>
      <c r="B38" s="53" t="s">
        <v>148</v>
      </c>
      <c r="C38" s="7">
        <v>144</v>
      </c>
      <c r="D38" s="7">
        <v>0</v>
      </c>
      <c r="E38" s="7">
        <v>2</v>
      </c>
      <c r="F38" s="7">
        <v>4</v>
      </c>
      <c r="G38" s="7">
        <v>15</v>
      </c>
      <c r="H38" s="7">
        <v>0</v>
      </c>
      <c r="I38" s="7">
        <v>1</v>
      </c>
      <c r="J38" s="7">
        <v>1</v>
      </c>
      <c r="K38" s="31"/>
    </row>
    <row r="39" spans="1:11" ht="16.149999999999999" customHeight="1">
      <c r="A39" s="52">
        <v>31</v>
      </c>
      <c r="B39" s="53" t="s">
        <v>149</v>
      </c>
      <c r="C39" s="7">
        <v>20</v>
      </c>
      <c r="D39" s="7">
        <v>0</v>
      </c>
      <c r="E39" s="7">
        <v>27</v>
      </c>
      <c r="F39" s="7">
        <v>5</v>
      </c>
      <c r="G39" s="7">
        <v>7</v>
      </c>
      <c r="H39" s="7">
        <v>0</v>
      </c>
      <c r="I39" s="7">
        <v>5</v>
      </c>
      <c r="J39" s="7">
        <v>3</v>
      </c>
      <c r="K39" s="31"/>
    </row>
    <row r="40" spans="1:11" ht="16.149999999999999" customHeight="1">
      <c r="A40" s="52">
        <v>32</v>
      </c>
      <c r="B40" s="53" t="s">
        <v>150</v>
      </c>
      <c r="C40" s="7">
        <v>92</v>
      </c>
      <c r="D40" s="7">
        <v>23</v>
      </c>
      <c r="E40" s="7">
        <v>8</v>
      </c>
      <c r="F40" s="7">
        <v>20</v>
      </c>
      <c r="G40" s="7">
        <v>3</v>
      </c>
      <c r="H40" s="7">
        <v>1</v>
      </c>
      <c r="I40" s="7">
        <v>0</v>
      </c>
      <c r="J40" s="7">
        <v>0</v>
      </c>
      <c r="K40" s="31"/>
    </row>
    <row r="41" spans="1:11" ht="16.149999999999999" customHeight="1">
      <c r="A41" s="52">
        <v>33</v>
      </c>
      <c r="B41" s="53" t="s">
        <v>151</v>
      </c>
      <c r="C41" s="7"/>
      <c r="D41" s="7"/>
      <c r="E41" s="7"/>
      <c r="F41" s="7"/>
      <c r="G41" s="7"/>
      <c r="H41" s="7"/>
      <c r="I41" s="7"/>
      <c r="J41" s="7"/>
      <c r="K41" s="31"/>
    </row>
    <row r="42" spans="1:11" ht="16.149999999999999" customHeight="1">
      <c r="A42" s="52">
        <v>34</v>
      </c>
      <c r="B42" s="53" t="s">
        <v>152</v>
      </c>
      <c r="C42" s="7"/>
      <c r="D42" s="7"/>
      <c r="E42" s="7"/>
      <c r="F42" s="7"/>
      <c r="G42" s="7"/>
      <c r="H42" s="7"/>
      <c r="I42" s="7"/>
      <c r="J42" s="7"/>
      <c r="K42" s="31"/>
    </row>
    <row r="43" spans="1:11" ht="16.149999999999999" customHeight="1">
      <c r="A43" s="52">
        <v>35</v>
      </c>
      <c r="B43" s="53" t="s">
        <v>153</v>
      </c>
      <c r="C43" s="7"/>
      <c r="D43" s="7"/>
      <c r="E43" s="7"/>
      <c r="F43" s="7"/>
      <c r="G43" s="7"/>
      <c r="H43" s="7"/>
      <c r="I43" s="7"/>
      <c r="J43" s="7"/>
      <c r="K43" s="31"/>
    </row>
    <row r="44" spans="1:11" ht="16.149999999999999" customHeight="1">
      <c r="A44" s="52">
        <v>36</v>
      </c>
      <c r="B44" s="53" t="s">
        <v>154</v>
      </c>
      <c r="C44" s="7"/>
      <c r="D44" s="7"/>
      <c r="E44" s="7"/>
      <c r="F44" s="7"/>
      <c r="G44" s="7"/>
      <c r="H44" s="7"/>
      <c r="I44" s="7"/>
      <c r="J44" s="7"/>
      <c r="K44" s="31"/>
    </row>
    <row r="45" spans="1:11" ht="16.149999999999999" customHeight="1">
      <c r="A45" s="52">
        <v>37</v>
      </c>
      <c r="B45" s="53" t="s">
        <v>155</v>
      </c>
      <c r="C45" s="7">
        <v>24</v>
      </c>
      <c r="D45" s="7">
        <v>24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31"/>
    </row>
    <row r="46" spans="1:11" ht="16.149999999999999" customHeight="1">
      <c r="A46" s="52">
        <v>38</v>
      </c>
      <c r="B46" s="53" t="s">
        <v>156</v>
      </c>
      <c r="C46" s="7">
        <v>3</v>
      </c>
      <c r="D46" s="7">
        <v>2</v>
      </c>
      <c r="E46" s="7"/>
      <c r="F46" s="7">
        <v>1</v>
      </c>
      <c r="G46" s="7"/>
      <c r="H46" s="7"/>
      <c r="I46" s="7"/>
      <c r="J46" s="7"/>
      <c r="K46" s="31"/>
    </row>
    <row r="47" spans="1:11" ht="16.149999999999999" customHeight="1">
      <c r="A47" s="52">
        <v>39</v>
      </c>
      <c r="B47" s="53" t="s">
        <v>157</v>
      </c>
      <c r="C47" s="7"/>
      <c r="D47" s="7"/>
      <c r="E47" s="7"/>
      <c r="F47" s="7"/>
      <c r="G47" s="7"/>
      <c r="H47" s="7"/>
      <c r="I47" s="7"/>
      <c r="J47" s="7"/>
      <c r="K47" s="31"/>
    </row>
    <row r="48" spans="1:11" ht="16.149999999999999" customHeight="1">
      <c r="A48" s="52">
        <v>40</v>
      </c>
      <c r="B48" s="53" t="s">
        <v>158</v>
      </c>
      <c r="C48" s="7"/>
      <c r="D48" s="7"/>
      <c r="E48" s="7"/>
      <c r="F48" s="7"/>
      <c r="G48" s="7"/>
      <c r="H48" s="7"/>
      <c r="I48" s="7"/>
      <c r="J48" s="7"/>
      <c r="K48" s="31"/>
    </row>
    <row r="49" spans="1:11" ht="16.149999999999999" customHeight="1">
      <c r="A49" s="52">
        <v>41</v>
      </c>
      <c r="B49" s="53" t="s">
        <v>159</v>
      </c>
      <c r="C49" s="7">
        <v>0</v>
      </c>
      <c r="D49" s="7">
        <v>0</v>
      </c>
      <c r="E49" s="7">
        <v>0</v>
      </c>
      <c r="F49" s="7">
        <v>0</v>
      </c>
      <c r="G49" s="7">
        <v>33</v>
      </c>
      <c r="H49" s="7">
        <v>0</v>
      </c>
      <c r="I49" s="7">
        <v>0</v>
      </c>
      <c r="J49" s="7">
        <v>2</v>
      </c>
      <c r="K49" s="31"/>
    </row>
    <row r="50" spans="1:11" ht="16.149999999999999" customHeight="1">
      <c r="A50" s="52">
        <v>42</v>
      </c>
      <c r="B50" s="53" t="s">
        <v>160</v>
      </c>
      <c r="C50" s="7"/>
      <c r="D50" s="7"/>
      <c r="E50" s="7"/>
      <c r="F50" s="7"/>
      <c r="G50" s="7"/>
      <c r="H50" s="7"/>
      <c r="I50" s="7"/>
      <c r="J50" s="7"/>
      <c r="K50" s="31"/>
    </row>
    <row r="51" spans="1:11" ht="16.149999999999999" customHeight="1">
      <c r="A51" s="52">
        <v>43</v>
      </c>
      <c r="B51" s="53" t="s">
        <v>161</v>
      </c>
      <c r="C51" s="7">
        <v>0</v>
      </c>
      <c r="D51" s="7">
        <v>0</v>
      </c>
      <c r="E51" s="7">
        <v>0</v>
      </c>
      <c r="F51" s="7">
        <v>0</v>
      </c>
      <c r="G51" s="7">
        <v>3</v>
      </c>
      <c r="H51" s="7">
        <v>1</v>
      </c>
      <c r="I51" s="7">
        <v>0</v>
      </c>
      <c r="J51" s="7">
        <v>0</v>
      </c>
      <c r="K51" s="31"/>
    </row>
    <row r="52" spans="1:11" ht="16.149999999999999" customHeight="1">
      <c r="A52" s="52">
        <v>44</v>
      </c>
      <c r="B52" s="53" t="s">
        <v>162</v>
      </c>
      <c r="C52" s="7">
        <v>6</v>
      </c>
      <c r="D52" s="7">
        <v>0</v>
      </c>
      <c r="E52" s="7">
        <v>0</v>
      </c>
      <c r="F52" s="7">
        <v>1</v>
      </c>
      <c r="G52" s="7">
        <v>0</v>
      </c>
      <c r="H52" s="7">
        <v>0</v>
      </c>
      <c r="I52" s="7">
        <v>0</v>
      </c>
      <c r="J52" s="7">
        <v>0</v>
      </c>
      <c r="K52" s="31"/>
    </row>
    <row r="53" spans="1:11" ht="16.149999999999999" customHeight="1">
      <c r="A53" s="52">
        <v>45</v>
      </c>
      <c r="B53" s="53" t="s">
        <v>163</v>
      </c>
      <c r="C53" s="7"/>
      <c r="D53" s="7"/>
      <c r="E53" s="7"/>
      <c r="F53" s="7"/>
      <c r="G53" s="7"/>
      <c r="H53" s="7"/>
      <c r="I53" s="7"/>
      <c r="J53" s="7"/>
      <c r="K53" s="31"/>
    </row>
    <row r="54" spans="1:11" ht="16.149999999999999" customHeight="1">
      <c r="A54" s="52">
        <v>46</v>
      </c>
      <c r="B54" s="53" t="s">
        <v>164</v>
      </c>
      <c r="C54" s="7">
        <v>8</v>
      </c>
      <c r="D54" s="7">
        <v>0</v>
      </c>
      <c r="E54" s="7">
        <v>0</v>
      </c>
      <c r="F54" s="7">
        <v>4</v>
      </c>
      <c r="G54" s="7">
        <v>124</v>
      </c>
      <c r="H54" s="7">
        <v>0</v>
      </c>
      <c r="I54" s="7">
        <v>0</v>
      </c>
      <c r="J54" s="7">
        <v>1</v>
      </c>
      <c r="K54" s="31"/>
    </row>
    <row r="55" spans="1:11" ht="16.149999999999999" customHeight="1">
      <c r="A55" s="52">
        <v>47</v>
      </c>
      <c r="B55" s="53" t="s">
        <v>165</v>
      </c>
      <c r="C55" s="7"/>
      <c r="D55" s="7"/>
      <c r="E55" s="7"/>
      <c r="F55" s="7">
        <v>3</v>
      </c>
      <c r="G55" s="7"/>
      <c r="H55" s="7"/>
      <c r="I55" s="7"/>
      <c r="J55" s="7"/>
      <c r="K55" s="31"/>
    </row>
    <row r="56" spans="1:11" ht="16.149999999999999" customHeight="1">
      <c r="A56" s="52">
        <v>48</v>
      </c>
      <c r="B56" s="53" t="s">
        <v>166</v>
      </c>
      <c r="C56" s="7">
        <v>2</v>
      </c>
      <c r="D56" s="7"/>
      <c r="E56" s="7"/>
      <c r="F56" s="7"/>
      <c r="G56" s="7">
        <v>125</v>
      </c>
      <c r="H56" s="7"/>
      <c r="I56" s="7"/>
      <c r="J56" s="7"/>
      <c r="K56" s="31"/>
    </row>
    <row r="57" spans="1:11" ht="16.149999999999999" customHeight="1">
      <c r="A57" s="52">
        <v>49</v>
      </c>
      <c r="B57" s="53" t="s">
        <v>167</v>
      </c>
      <c r="C57" s="7"/>
      <c r="D57" s="7"/>
      <c r="E57" s="7"/>
      <c r="F57" s="7"/>
      <c r="G57" s="7"/>
      <c r="H57" s="7"/>
      <c r="I57" s="7"/>
      <c r="J57" s="7"/>
      <c r="K57" s="31"/>
    </row>
    <row r="58" spans="1:11" ht="16.149999999999999" customHeight="1">
      <c r="A58" s="52">
        <v>50</v>
      </c>
      <c r="B58" s="53" t="s">
        <v>168</v>
      </c>
      <c r="C58" s="7"/>
      <c r="D58" s="7"/>
      <c r="E58" s="7"/>
      <c r="F58" s="7"/>
      <c r="G58" s="7"/>
      <c r="H58" s="7"/>
      <c r="I58" s="7"/>
      <c r="J58" s="7"/>
      <c r="K58" s="31"/>
    </row>
    <row r="59" spans="1:11" ht="16.149999999999999" customHeight="1">
      <c r="A59" s="52">
        <v>51</v>
      </c>
      <c r="B59" s="53" t="s">
        <v>169</v>
      </c>
      <c r="C59" s="7"/>
      <c r="D59" s="7"/>
      <c r="E59" s="7"/>
      <c r="F59" s="7"/>
      <c r="G59" s="7">
        <v>1</v>
      </c>
      <c r="H59" s="7"/>
      <c r="I59" s="7"/>
      <c r="J59" s="7">
        <v>1</v>
      </c>
      <c r="K59" s="31"/>
    </row>
    <row r="60" spans="1:11" ht="16.149999999999999" customHeight="1">
      <c r="A60" s="52">
        <v>52</v>
      </c>
      <c r="B60" s="53" t="s">
        <v>170</v>
      </c>
      <c r="C60" s="7"/>
      <c r="D60" s="7"/>
      <c r="E60" s="7"/>
      <c r="F60" s="7"/>
      <c r="G60" s="7">
        <v>7</v>
      </c>
      <c r="H60" s="7"/>
      <c r="I60" s="7"/>
      <c r="J60" s="7"/>
      <c r="K60" s="31"/>
    </row>
    <row r="61" spans="1:11" ht="16.149999999999999" customHeight="1">
      <c r="A61" s="52">
        <v>53</v>
      </c>
      <c r="B61" s="53" t="s">
        <v>171</v>
      </c>
      <c r="C61" s="7"/>
      <c r="D61" s="7"/>
      <c r="E61" s="7"/>
      <c r="F61" s="7"/>
      <c r="G61" s="7"/>
      <c r="H61" s="7"/>
      <c r="I61" s="7"/>
      <c r="J61" s="7"/>
      <c r="K61" s="31"/>
    </row>
    <row r="62" spans="1:11" ht="16.149999999999999" customHeight="1">
      <c r="A62" s="52">
        <v>54</v>
      </c>
      <c r="B62" s="53" t="s">
        <v>172</v>
      </c>
      <c r="C62" s="7"/>
      <c r="D62" s="7"/>
      <c r="E62" s="7"/>
      <c r="F62" s="7"/>
      <c r="G62" s="7"/>
      <c r="H62" s="7"/>
      <c r="I62" s="7"/>
      <c r="J62" s="7"/>
      <c r="K62" s="31"/>
    </row>
    <row r="63" spans="1:11" ht="16.149999999999999" customHeight="1">
      <c r="A63" s="52">
        <v>55</v>
      </c>
      <c r="B63" s="53" t="s">
        <v>173</v>
      </c>
      <c r="C63" s="7">
        <v>12</v>
      </c>
      <c r="D63" s="7">
        <v>4</v>
      </c>
      <c r="E63" s="7">
        <v>0</v>
      </c>
      <c r="F63" s="7">
        <v>2</v>
      </c>
      <c r="G63" s="7">
        <v>37</v>
      </c>
      <c r="H63" s="7">
        <v>8</v>
      </c>
      <c r="I63" s="7">
        <v>0</v>
      </c>
      <c r="J63" s="7">
        <v>0</v>
      </c>
      <c r="K63" s="31"/>
    </row>
    <row r="64" spans="1:11" ht="16.149999999999999" customHeight="1">
      <c r="A64" s="52">
        <v>56</v>
      </c>
      <c r="B64" s="53" t="s">
        <v>174</v>
      </c>
      <c r="C64" s="7"/>
      <c r="D64" s="7"/>
      <c r="E64" s="7"/>
      <c r="F64" s="7"/>
      <c r="G64" s="7"/>
      <c r="H64" s="7"/>
      <c r="I64" s="7"/>
      <c r="J64" s="7"/>
      <c r="K64" s="31"/>
    </row>
    <row r="65" spans="1:11" ht="16.149999999999999" customHeight="1">
      <c r="A65" s="52">
        <v>57</v>
      </c>
      <c r="B65" s="53" t="s">
        <v>175</v>
      </c>
      <c r="C65" s="7">
        <v>22</v>
      </c>
      <c r="D65" s="7">
        <v>0</v>
      </c>
      <c r="E65" s="7">
        <v>0</v>
      </c>
      <c r="F65" s="7">
        <v>1</v>
      </c>
      <c r="G65" s="7">
        <v>0</v>
      </c>
      <c r="H65" s="7">
        <v>0</v>
      </c>
      <c r="I65" s="7">
        <v>0</v>
      </c>
      <c r="J65" s="7">
        <v>0</v>
      </c>
      <c r="K65" s="31"/>
    </row>
    <row r="66" spans="1:11" ht="16.149999999999999" customHeight="1">
      <c r="A66" s="52">
        <v>58</v>
      </c>
      <c r="B66" s="53" t="s">
        <v>176</v>
      </c>
      <c r="C66" s="7">
        <v>9</v>
      </c>
      <c r="D66" s="7">
        <v>0</v>
      </c>
      <c r="E66" s="7">
        <v>0</v>
      </c>
      <c r="F66" s="7">
        <v>0</v>
      </c>
      <c r="G66" s="7">
        <v>46</v>
      </c>
      <c r="H66" s="7">
        <v>0</v>
      </c>
      <c r="I66" s="7">
        <v>0</v>
      </c>
      <c r="J66" s="7">
        <v>1</v>
      </c>
      <c r="K66" s="31"/>
    </row>
    <row r="67" spans="1:11" ht="16.149999999999999" customHeight="1">
      <c r="A67" s="52">
        <v>59</v>
      </c>
      <c r="B67" s="53" t="s">
        <v>177</v>
      </c>
      <c r="C67" s="7"/>
      <c r="D67" s="7"/>
      <c r="E67" s="7"/>
      <c r="F67" s="7"/>
      <c r="G67" s="7">
        <v>46</v>
      </c>
      <c r="H67" s="7">
        <v>46</v>
      </c>
      <c r="I67" s="7"/>
      <c r="J67" s="7">
        <v>30</v>
      </c>
      <c r="K67" s="31"/>
    </row>
    <row r="68" spans="1:11" ht="16.149999999999999" customHeight="1">
      <c r="A68" s="52">
        <v>60</v>
      </c>
      <c r="B68" s="53" t="s">
        <v>178</v>
      </c>
      <c r="C68" s="7">
        <v>9</v>
      </c>
      <c r="D68" s="7"/>
      <c r="E68" s="7"/>
      <c r="F68" s="7"/>
      <c r="G68" s="7"/>
      <c r="H68" s="7"/>
      <c r="I68" s="7"/>
      <c r="J68" s="7"/>
      <c r="K68" s="31"/>
    </row>
    <row r="69" spans="1:11" ht="16.149999999999999" customHeight="1">
      <c r="A69" s="52">
        <v>61</v>
      </c>
      <c r="B69" s="53" t="s">
        <v>179</v>
      </c>
      <c r="C69" s="7"/>
      <c r="D69" s="7"/>
      <c r="E69" s="7"/>
      <c r="F69" s="7"/>
      <c r="G69" s="7"/>
      <c r="H69" s="7"/>
      <c r="I69" s="7"/>
      <c r="J69" s="7"/>
      <c r="K69" s="31"/>
    </row>
    <row r="70" spans="1:11" ht="16.149999999999999" customHeight="1">
      <c r="A70" s="52">
        <v>62</v>
      </c>
      <c r="B70" s="53" t="s">
        <v>180</v>
      </c>
      <c r="C70" s="7">
        <v>1</v>
      </c>
      <c r="D70" s="7">
        <v>1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31"/>
    </row>
    <row r="71" spans="1:11" ht="16.149999999999999" customHeight="1">
      <c r="A71" s="52">
        <v>63</v>
      </c>
      <c r="B71" s="53" t="s">
        <v>181</v>
      </c>
      <c r="C71" s="7"/>
      <c r="D71" s="7"/>
      <c r="E71" s="7"/>
      <c r="F71" s="7"/>
      <c r="G71" s="7"/>
      <c r="H71" s="7"/>
      <c r="I71" s="7"/>
      <c r="J71" s="7"/>
      <c r="K71" s="31"/>
    </row>
    <row r="72" spans="1:11" ht="16.149999999999999" customHeight="1">
      <c r="A72" s="52">
        <v>64</v>
      </c>
      <c r="B72" s="53" t="s">
        <v>182</v>
      </c>
      <c r="C72" s="7">
        <v>3</v>
      </c>
      <c r="D72" s="7">
        <v>2</v>
      </c>
      <c r="E72" s="7">
        <v>0</v>
      </c>
      <c r="F72" s="7">
        <v>4</v>
      </c>
      <c r="G72" s="7">
        <v>1</v>
      </c>
      <c r="H72" s="7">
        <v>0</v>
      </c>
      <c r="I72" s="7">
        <v>0</v>
      </c>
      <c r="J72" s="7">
        <v>0</v>
      </c>
      <c r="K72" s="31"/>
    </row>
    <row r="73" spans="1:11" ht="16.149999999999999" customHeight="1">
      <c r="A73" s="52">
        <v>65</v>
      </c>
      <c r="B73" s="53" t="s">
        <v>183</v>
      </c>
      <c r="C73" s="7">
        <v>1</v>
      </c>
      <c r="D73" s="7"/>
      <c r="E73" s="7"/>
      <c r="F73" s="7"/>
      <c r="G73" s="7">
        <v>1</v>
      </c>
      <c r="H73" s="7"/>
      <c r="I73" s="7"/>
      <c r="J73" s="7"/>
      <c r="K73" s="31"/>
    </row>
    <row r="74" spans="1:11" ht="16.149999999999999" customHeight="1">
      <c r="A74" s="52">
        <v>66</v>
      </c>
      <c r="B74" s="53" t="s">
        <v>184</v>
      </c>
      <c r="C74" s="7"/>
      <c r="D74" s="7"/>
      <c r="E74" s="7"/>
      <c r="F74" s="7"/>
      <c r="G74" s="7"/>
      <c r="H74" s="7"/>
      <c r="I74" s="7"/>
      <c r="J74" s="7"/>
      <c r="K74" s="31"/>
    </row>
    <row r="75" spans="1:11" ht="16.149999999999999" customHeight="1">
      <c r="A75" s="52">
        <v>67</v>
      </c>
      <c r="B75" s="53" t="s">
        <v>185</v>
      </c>
      <c r="C75" s="7"/>
      <c r="D75" s="7"/>
      <c r="E75" s="7"/>
      <c r="F75" s="7"/>
      <c r="G75" s="7"/>
      <c r="H75" s="7"/>
      <c r="I75" s="7"/>
      <c r="J75" s="7"/>
      <c r="K75" s="31"/>
    </row>
    <row r="76" spans="1:11" ht="16.149999999999999" customHeight="1">
      <c r="A76" s="52">
        <v>68</v>
      </c>
      <c r="B76" s="53" t="s">
        <v>186</v>
      </c>
      <c r="C76" s="7">
        <v>1</v>
      </c>
      <c r="D76" s="7">
        <v>1</v>
      </c>
      <c r="E76" s="7"/>
      <c r="F76" s="7"/>
      <c r="G76" s="7"/>
      <c r="H76" s="7"/>
      <c r="I76" s="7"/>
      <c r="J76" s="7"/>
      <c r="K76" s="31"/>
    </row>
    <row r="77" spans="1:11" ht="16.149999999999999" customHeight="1">
      <c r="A77" s="52">
        <v>69</v>
      </c>
      <c r="B77" s="53" t="s">
        <v>187</v>
      </c>
      <c r="C77" s="7">
        <v>3</v>
      </c>
      <c r="D77" s="7">
        <v>3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31"/>
    </row>
    <row r="78" spans="1:11" ht="16.149999999999999" customHeight="1">
      <c r="A78" s="52">
        <v>70</v>
      </c>
      <c r="B78" s="53" t="s">
        <v>188</v>
      </c>
      <c r="C78" s="7"/>
      <c r="D78" s="7"/>
      <c r="E78" s="7"/>
      <c r="F78" s="7"/>
      <c r="G78" s="7"/>
      <c r="H78" s="7"/>
      <c r="I78" s="7"/>
      <c r="J78" s="7"/>
      <c r="K78" s="31"/>
    </row>
    <row r="79" spans="1:11" ht="16.149999999999999" customHeight="1">
      <c r="A79" s="52">
        <v>71</v>
      </c>
      <c r="B79" s="53" t="s">
        <v>189</v>
      </c>
      <c r="C79" s="7"/>
      <c r="D79" s="7"/>
      <c r="E79" s="7"/>
      <c r="F79" s="7"/>
      <c r="G79" s="7">
        <v>4</v>
      </c>
      <c r="H79" s="7"/>
      <c r="I79" s="7"/>
      <c r="J79" s="7"/>
      <c r="K79" s="31"/>
    </row>
    <row r="80" spans="1:11" ht="16.149999999999999" customHeight="1">
      <c r="A80" s="52">
        <v>72</v>
      </c>
      <c r="B80" s="54" t="s">
        <v>190</v>
      </c>
      <c r="C80" s="7">
        <v>3</v>
      </c>
      <c r="D80" s="7">
        <v>1</v>
      </c>
      <c r="E80" s="7">
        <v>2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31"/>
    </row>
    <row r="81" spans="1:11" ht="16.149999999999999" customHeight="1">
      <c r="A81" s="52">
        <v>73</v>
      </c>
      <c r="B81" s="54" t="s">
        <v>191</v>
      </c>
      <c r="C81" s="7"/>
      <c r="D81" s="7"/>
      <c r="E81" s="7"/>
      <c r="F81" s="7"/>
      <c r="G81" s="7"/>
      <c r="H81" s="7"/>
      <c r="I81" s="7"/>
      <c r="J81" s="7"/>
      <c r="K81" s="31"/>
    </row>
    <row r="82" spans="1:11" ht="16.149999999999999" customHeight="1">
      <c r="A82" s="52">
        <v>74</v>
      </c>
      <c r="B82" s="54" t="s">
        <v>192</v>
      </c>
      <c r="C82" s="7"/>
      <c r="D82" s="7"/>
      <c r="E82" s="7"/>
      <c r="F82" s="7"/>
      <c r="G82" s="7"/>
      <c r="H82" s="7"/>
      <c r="I82" s="7"/>
      <c r="J82" s="7"/>
      <c r="K82" s="31"/>
    </row>
    <row r="83" spans="1:11" ht="16.149999999999999" customHeight="1">
      <c r="A83" s="52">
        <v>75</v>
      </c>
      <c r="B83" s="54" t="s">
        <v>193</v>
      </c>
      <c r="C83" s="7"/>
      <c r="D83" s="7"/>
      <c r="E83" s="7"/>
      <c r="F83" s="7"/>
      <c r="G83" s="7"/>
      <c r="H83" s="7"/>
      <c r="I83" s="7"/>
      <c r="J83" s="7"/>
      <c r="K83" s="31"/>
    </row>
    <row r="84" spans="1:11" ht="16.149999999999999" customHeight="1">
      <c r="A84" s="52">
        <v>76</v>
      </c>
      <c r="B84" s="54" t="s">
        <v>194</v>
      </c>
      <c r="C84" s="7"/>
      <c r="D84" s="7"/>
      <c r="E84" s="7"/>
      <c r="F84" s="7"/>
      <c r="G84" s="7"/>
      <c r="H84" s="7"/>
      <c r="I84" s="7"/>
      <c r="J84" s="7"/>
      <c r="K84" s="31"/>
    </row>
    <row r="85" spans="1:11" ht="16.149999999999999" customHeight="1">
      <c r="A85" s="52">
        <v>77</v>
      </c>
      <c r="B85" s="54" t="s">
        <v>195</v>
      </c>
      <c r="C85" s="7">
        <v>19</v>
      </c>
      <c r="D85" s="7">
        <v>19</v>
      </c>
      <c r="E85" s="7">
        <v>0</v>
      </c>
      <c r="F85" s="7">
        <v>1</v>
      </c>
      <c r="G85" s="7">
        <v>8</v>
      </c>
      <c r="H85" s="7">
        <v>8</v>
      </c>
      <c r="I85" s="7">
        <v>0</v>
      </c>
      <c r="J85" s="7">
        <v>0</v>
      </c>
      <c r="K85" s="31"/>
    </row>
    <row r="86" spans="1:11" ht="16.149999999999999" customHeight="1">
      <c r="A86" s="52">
        <v>78</v>
      </c>
      <c r="B86" s="54" t="s">
        <v>196</v>
      </c>
      <c r="C86" s="7"/>
      <c r="D86" s="7"/>
      <c r="E86" s="7"/>
      <c r="F86" s="7"/>
      <c r="G86" s="7"/>
      <c r="H86" s="7"/>
      <c r="I86" s="7"/>
      <c r="J86" s="7"/>
      <c r="K86" s="31"/>
    </row>
    <row r="87" spans="1:11" ht="16.149999999999999" customHeight="1">
      <c r="A87" s="52">
        <v>79</v>
      </c>
      <c r="B87" s="54" t="s">
        <v>197</v>
      </c>
      <c r="C87" s="7"/>
      <c r="D87" s="7"/>
      <c r="E87" s="7"/>
      <c r="F87" s="7"/>
      <c r="G87" s="7">
        <v>30</v>
      </c>
      <c r="H87" s="7"/>
      <c r="I87" s="7"/>
      <c r="J87" s="7"/>
      <c r="K87" s="31"/>
    </row>
    <row r="88" spans="1:11" ht="16.149999999999999" customHeight="1">
      <c r="A88" s="52">
        <v>80</v>
      </c>
      <c r="B88" s="54" t="s">
        <v>198</v>
      </c>
      <c r="C88" s="7"/>
      <c r="D88" s="7"/>
      <c r="E88" s="7"/>
      <c r="F88" s="7"/>
      <c r="G88" s="7"/>
      <c r="H88" s="7"/>
      <c r="I88" s="7"/>
      <c r="J88" s="7"/>
      <c r="K88" s="31"/>
    </row>
    <row r="89" spans="1:11" ht="16.149999999999999" customHeight="1">
      <c r="A89" s="52">
        <v>81</v>
      </c>
      <c r="B89" s="54" t="s">
        <v>199</v>
      </c>
      <c r="C89" s="7">
        <v>3</v>
      </c>
      <c r="D89" s="7">
        <v>5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31"/>
    </row>
    <row r="90" spans="1:11" ht="16.149999999999999" customHeight="1">
      <c r="A90" s="52">
        <v>82</v>
      </c>
      <c r="B90" s="54" t="s">
        <v>200</v>
      </c>
      <c r="C90" s="7"/>
      <c r="D90" s="7"/>
      <c r="E90" s="7"/>
      <c r="F90" s="7"/>
      <c r="G90" s="7"/>
      <c r="H90" s="7"/>
      <c r="I90" s="7"/>
      <c r="J90" s="7"/>
      <c r="K90" s="31"/>
    </row>
    <row r="91" spans="1:11" ht="16.149999999999999" customHeight="1">
      <c r="A91" s="52">
        <v>83</v>
      </c>
      <c r="B91" s="54" t="s">
        <v>201</v>
      </c>
      <c r="C91" s="7"/>
      <c r="D91" s="7"/>
      <c r="E91" s="7"/>
      <c r="F91" s="7"/>
      <c r="G91" s="7"/>
      <c r="H91" s="7"/>
      <c r="I91" s="7"/>
      <c r="J91" s="7"/>
      <c r="K91" s="31"/>
    </row>
    <row r="92" spans="1:11" ht="16.149999999999999" customHeight="1">
      <c r="A92" s="52">
        <v>84</v>
      </c>
      <c r="B92" s="54" t="s">
        <v>202</v>
      </c>
      <c r="C92" s="7">
        <v>2</v>
      </c>
      <c r="D92" s="7">
        <v>2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31"/>
    </row>
    <row r="93" spans="1:11" ht="16.149999999999999" customHeight="1">
      <c r="A93" s="52">
        <v>85</v>
      </c>
      <c r="B93" s="54" t="s">
        <v>203</v>
      </c>
      <c r="C93" s="7"/>
      <c r="D93" s="7"/>
      <c r="E93" s="7"/>
      <c r="F93" s="7"/>
      <c r="G93" s="7"/>
      <c r="H93" s="7"/>
      <c r="I93" s="7"/>
      <c r="J93" s="7"/>
      <c r="K93" s="31"/>
    </row>
    <row r="94" spans="1:11" ht="16.149999999999999" customHeight="1">
      <c r="A94" s="52">
        <v>86</v>
      </c>
      <c r="B94" s="54" t="s">
        <v>204</v>
      </c>
      <c r="C94" s="7"/>
      <c r="D94" s="7"/>
      <c r="E94" s="7"/>
      <c r="F94" s="7"/>
      <c r="G94" s="7">
        <v>20</v>
      </c>
      <c r="H94" s="7"/>
      <c r="I94" s="7"/>
      <c r="J94" s="7"/>
      <c r="K94" s="31"/>
    </row>
    <row r="95" spans="1:11" ht="16.149999999999999" customHeight="1">
      <c r="A95" s="52">
        <v>87</v>
      </c>
      <c r="B95" s="54" t="s">
        <v>205</v>
      </c>
      <c r="C95" s="7"/>
      <c r="D95" s="7"/>
      <c r="E95" s="7"/>
      <c r="F95" s="7"/>
      <c r="G95" s="7"/>
      <c r="H95" s="7"/>
      <c r="I95" s="7"/>
      <c r="J95" s="7"/>
      <c r="K95" s="31"/>
    </row>
    <row r="96" spans="1:11" ht="16.149999999999999" customHeight="1">
      <c r="A96" s="52">
        <v>88</v>
      </c>
      <c r="B96" s="54" t="s">
        <v>206</v>
      </c>
      <c r="C96" s="7"/>
      <c r="D96" s="7"/>
      <c r="E96" s="7"/>
      <c r="F96" s="7"/>
      <c r="G96" s="7"/>
      <c r="H96" s="7"/>
      <c r="I96" s="7"/>
      <c r="J96" s="7"/>
      <c r="K96" s="31"/>
    </row>
    <row r="97" spans="1:11" ht="16.149999999999999" customHeight="1">
      <c r="A97" s="52">
        <v>89</v>
      </c>
      <c r="B97" s="54" t="s">
        <v>207</v>
      </c>
      <c r="C97" s="7"/>
      <c r="D97" s="7"/>
      <c r="E97" s="7"/>
      <c r="F97" s="7"/>
      <c r="G97" s="7"/>
      <c r="H97" s="7"/>
      <c r="I97" s="7"/>
      <c r="J97" s="7"/>
      <c r="K97" s="31"/>
    </row>
    <row r="98" spans="1:11" ht="16.149999999999999" customHeight="1">
      <c r="A98" s="52">
        <v>90</v>
      </c>
      <c r="B98" s="54" t="s">
        <v>208</v>
      </c>
      <c r="C98" s="7"/>
      <c r="D98" s="7"/>
      <c r="E98" s="7"/>
      <c r="F98" s="7"/>
      <c r="G98" s="7"/>
      <c r="H98" s="7"/>
      <c r="I98" s="7"/>
      <c r="J98" s="7"/>
      <c r="K98" s="31"/>
    </row>
    <row r="99" spans="1:11" ht="16.149999999999999" customHeight="1">
      <c r="A99" s="52">
        <v>91</v>
      </c>
      <c r="B99" s="54" t="s">
        <v>209</v>
      </c>
      <c r="C99" s="7"/>
      <c r="D99" s="7"/>
      <c r="E99" s="7"/>
      <c r="F99" s="7"/>
      <c r="G99" s="7"/>
      <c r="H99" s="7"/>
      <c r="I99" s="7"/>
      <c r="J99" s="7"/>
      <c r="K99" s="31"/>
    </row>
    <row r="100" spans="1:11" ht="16.149999999999999" customHeight="1">
      <c r="A100" s="52">
        <v>92</v>
      </c>
      <c r="B100" s="54" t="s">
        <v>210</v>
      </c>
      <c r="C100" s="7">
        <v>7</v>
      </c>
      <c r="D100" s="7">
        <v>0</v>
      </c>
      <c r="E100" s="7">
        <v>0</v>
      </c>
      <c r="F100" s="7">
        <v>2</v>
      </c>
      <c r="G100" s="7">
        <v>0</v>
      </c>
      <c r="H100" s="7">
        <v>0</v>
      </c>
      <c r="I100" s="7">
        <v>0</v>
      </c>
      <c r="J100" s="7">
        <v>0</v>
      </c>
      <c r="K100" s="31"/>
    </row>
    <row r="101" spans="1:11" ht="16.149999999999999" customHeight="1">
      <c r="A101" s="52">
        <v>93</v>
      </c>
      <c r="B101" s="53" t="s">
        <v>211</v>
      </c>
      <c r="C101" s="7"/>
      <c r="D101" s="7"/>
      <c r="E101" s="7"/>
      <c r="F101" s="7"/>
      <c r="G101" s="7"/>
      <c r="H101" s="7"/>
      <c r="I101" s="7"/>
      <c r="J101" s="7"/>
      <c r="K101" s="31"/>
    </row>
    <row r="102" spans="1:11" ht="16.149999999999999" customHeight="1">
      <c r="A102" s="52">
        <v>94</v>
      </c>
      <c r="B102" s="53" t="s">
        <v>212</v>
      </c>
      <c r="C102" s="7"/>
      <c r="D102" s="7"/>
      <c r="E102" s="7"/>
      <c r="F102" s="7"/>
      <c r="G102" s="7"/>
      <c r="H102" s="7"/>
      <c r="I102" s="7"/>
      <c r="J102" s="7"/>
      <c r="K102" s="31"/>
    </row>
    <row r="103" spans="1:11" ht="16.149999999999999" customHeight="1">
      <c r="A103" s="52">
        <v>95</v>
      </c>
      <c r="B103" s="53" t="s">
        <v>213</v>
      </c>
      <c r="C103" s="7">
        <v>1</v>
      </c>
      <c r="D103" s="7"/>
      <c r="E103" s="7"/>
      <c r="F103" s="7"/>
      <c r="G103" s="7">
        <v>2</v>
      </c>
      <c r="H103" s="7"/>
      <c r="I103" s="7"/>
      <c r="J103" s="7"/>
      <c r="K103" s="31"/>
    </row>
    <row r="104" spans="1:11" ht="16.149999999999999" customHeight="1">
      <c r="A104" s="7"/>
      <c r="B104" s="10" t="s">
        <v>237</v>
      </c>
      <c r="C104" s="36">
        <f>SUM(C9:C103)</f>
        <v>719</v>
      </c>
      <c r="D104" s="36">
        <f t="shared" ref="D104:J104" si="0">SUM(D9:D103)</f>
        <v>101</v>
      </c>
      <c r="E104" s="36">
        <f t="shared" si="0"/>
        <v>50</v>
      </c>
      <c r="F104" s="36">
        <f t="shared" si="0"/>
        <v>64</v>
      </c>
      <c r="G104" s="36">
        <f t="shared" si="0"/>
        <v>1262</v>
      </c>
      <c r="H104" s="36">
        <f t="shared" si="0"/>
        <v>89</v>
      </c>
      <c r="I104" s="36">
        <f t="shared" si="0"/>
        <v>67</v>
      </c>
      <c r="J104" s="36">
        <f t="shared" si="0"/>
        <v>79</v>
      </c>
      <c r="K104" s="31"/>
    </row>
    <row r="105" spans="1:11">
      <c r="A105" s="38"/>
      <c r="B105" s="39"/>
      <c r="C105" s="39"/>
      <c r="D105" s="39"/>
      <c r="E105" s="39"/>
      <c r="F105" s="39"/>
      <c r="G105" s="39"/>
      <c r="H105" s="39"/>
      <c r="I105" s="39"/>
      <c r="J105" s="39"/>
    </row>
    <row r="106" spans="1:11">
      <c r="A106" s="189" t="s">
        <v>38</v>
      </c>
      <c r="B106" s="189"/>
      <c r="C106" s="39"/>
      <c r="D106" s="39"/>
      <c r="E106" s="39"/>
      <c r="F106" s="39"/>
      <c r="G106" s="39"/>
      <c r="H106" s="39"/>
      <c r="I106" s="39"/>
      <c r="J106" s="39"/>
    </row>
    <row r="107" spans="1:11" ht="24" customHeight="1">
      <c r="A107" s="188" t="s">
        <v>60</v>
      </c>
      <c r="B107" s="188"/>
      <c r="C107" s="188"/>
      <c r="D107" s="188"/>
      <c r="E107" s="188"/>
      <c r="F107" s="188"/>
      <c r="G107" s="188"/>
      <c r="H107" s="188"/>
      <c r="I107" s="188"/>
      <c r="J107" s="188"/>
    </row>
    <row r="108" spans="1:11">
      <c r="A108" s="188" t="s">
        <v>61</v>
      </c>
      <c r="B108" s="188"/>
      <c r="C108" s="188"/>
      <c r="D108" s="188"/>
      <c r="E108" s="188"/>
      <c r="F108" s="188"/>
      <c r="G108" s="188"/>
      <c r="H108" s="188"/>
      <c r="I108" s="188"/>
      <c r="J108" s="188"/>
    </row>
    <row r="109" spans="1:11">
      <c r="A109" s="188" t="s">
        <v>62</v>
      </c>
      <c r="B109" s="188"/>
      <c r="C109" s="188"/>
      <c r="D109" s="188"/>
      <c r="E109" s="188"/>
      <c r="F109" s="188"/>
      <c r="G109" s="188"/>
      <c r="H109" s="188"/>
      <c r="I109" s="188"/>
      <c r="J109" s="188"/>
    </row>
    <row r="110" spans="1:11" ht="32.25" customHeight="1">
      <c r="A110" s="188" t="s">
        <v>63</v>
      </c>
      <c r="B110" s="188"/>
      <c r="C110" s="188"/>
      <c r="D110" s="188"/>
      <c r="E110" s="188"/>
      <c r="F110" s="188"/>
      <c r="G110" s="188"/>
      <c r="H110" s="188"/>
      <c r="I110" s="188"/>
      <c r="J110" s="188"/>
    </row>
    <row r="111" spans="1:11">
      <c r="A111" s="37"/>
      <c r="B111" s="37"/>
    </row>
    <row r="112" spans="1:11">
      <c r="A112" s="37"/>
      <c r="B112" s="37"/>
    </row>
  </sheetData>
  <mergeCells count="15">
    <mergeCell ref="G4:J4"/>
    <mergeCell ref="B4:B6"/>
    <mergeCell ref="A109:J109"/>
    <mergeCell ref="A110:J110"/>
    <mergeCell ref="A1:J1"/>
    <mergeCell ref="A2:J2"/>
    <mergeCell ref="A106:B106"/>
    <mergeCell ref="A107:J107"/>
    <mergeCell ref="A108:J108"/>
    <mergeCell ref="A4:A6"/>
    <mergeCell ref="C4:F4"/>
    <mergeCell ref="C5:C6"/>
    <mergeCell ref="D5:E5"/>
    <mergeCell ref="G5:G6"/>
    <mergeCell ref="H5:I5"/>
  </mergeCells>
  <pageMargins left="0.95" right="0.45" top="0.5" bottom="0.5" header="0.3" footer="0.3"/>
  <pageSetup paperSize="9" scale="99" fitToHeight="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2"/>
  <sheetViews>
    <sheetView workbookViewId="0">
      <selection activeCell="A2" sqref="A2:J2"/>
    </sheetView>
  </sheetViews>
  <sheetFormatPr defaultColWidth="9" defaultRowHeight="15"/>
  <cols>
    <col min="1" max="1" width="6.28515625" style="32" customWidth="1"/>
    <col min="2" max="2" width="19.28515625" style="32" customWidth="1"/>
    <col min="3" max="3" width="9.28515625" style="32" customWidth="1"/>
    <col min="4" max="4" width="14.28515625" style="32" customWidth="1"/>
    <col min="5" max="5" width="14.5703125" style="32" customWidth="1"/>
    <col min="6" max="6" width="16.5703125" style="32" customWidth="1"/>
    <col min="7" max="7" width="9.42578125" style="32" customWidth="1"/>
    <col min="8" max="9" width="15" style="32" customWidth="1"/>
    <col min="10" max="10" width="19" style="32" customWidth="1"/>
    <col min="11" max="16384" width="9" style="32"/>
  </cols>
  <sheetData>
    <row r="1" spans="1:11" ht="16.5">
      <c r="A1" s="147" t="s">
        <v>114</v>
      </c>
      <c r="B1" s="147"/>
      <c r="C1" s="147"/>
      <c r="D1" s="147"/>
      <c r="E1" s="147"/>
      <c r="F1" s="147"/>
      <c r="G1" s="147"/>
      <c r="H1" s="147"/>
      <c r="I1" s="147"/>
      <c r="J1" s="147"/>
    </row>
    <row r="2" spans="1:11" ht="16.5">
      <c r="A2" s="148" t="s">
        <v>300</v>
      </c>
      <c r="B2" s="147"/>
      <c r="C2" s="147"/>
      <c r="D2" s="147"/>
      <c r="E2" s="147"/>
      <c r="F2" s="147"/>
      <c r="G2" s="147"/>
      <c r="H2" s="147"/>
      <c r="I2" s="147"/>
      <c r="J2" s="147"/>
    </row>
    <row r="3" spans="1:11">
      <c r="A3" s="33"/>
    </row>
    <row r="4" spans="1:11">
      <c r="A4" s="149" t="s">
        <v>0</v>
      </c>
      <c r="B4" s="185" t="s">
        <v>42</v>
      </c>
      <c r="C4" s="149" t="s">
        <v>52</v>
      </c>
      <c r="D4" s="149"/>
      <c r="E4" s="149"/>
      <c r="F4" s="149"/>
      <c r="G4" s="149" t="s">
        <v>53</v>
      </c>
      <c r="H4" s="149"/>
      <c r="I4" s="149"/>
      <c r="J4" s="149"/>
      <c r="K4" s="4"/>
    </row>
    <row r="5" spans="1:11">
      <c r="A5" s="149"/>
      <c r="B5" s="186"/>
      <c r="C5" s="149" t="s">
        <v>54</v>
      </c>
      <c r="D5" s="149" t="s">
        <v>55</v>
      </c>
      <c r="E5" s="149"/>
      <c r="F5" s="9" t="s">
        <v>56</v>
      </c>
      <c r="G5" s="149" t="s">
        <v>54</v>
      </c>
      <c r="H5" s="149" t="s">
        <v>55</v>
      </c>
      <c r="I5" s="149"/>
      <c r="J5" s="9" t="s">
        <v>56</v>
      </c>
      <c r="K5" s="31"/>
    </row>
    <row r="6" spans="1:11" ht="42.75">
      <c r="A6" s="149"/>
      <c r="B6" s="187"/>
      <c r="C6" s="149"/>
      <c r="D6" s="9" t="s">
        <v>92</v>
      </c>
      <c r="E6" s="9" t="s">
        <v>93</v>
      </c>
      <c r="F6" s="9" t="s">
        <v>94</v>
      </c>
      <c r="G6" s="149"/>
      <c r="H6" s="9" t="s">
        <v>92</v>
      </c>
      <c r="I6" s="9" t="s">
        <v>93</v>
      </c>
      <c r="J6" s="9" t="s">
        <v>94</v>
      </c>
      <c r="K6" s="31"/>
    </row>
    <row r="7" spans="1:11">
      <c r="A7" s="5"/>
      <c r="B7" s="34" t="s">
        <v>57</v>
      </c>
      <c r="C7" s="34" t="s">
        <v>58</v>
      </c>
      <c r="D7" s="34" t="s">
        <v>58</v>
      </c>
      <c r="E7" s="34" t="s">
        <v>58</v>
      </c>
      <c r="F7" s="34" t="s">
        <v>58</v>
      </c>
      <c r="G7" s="34" t="s">
        <v>58</v>
      </c>
      <c r="H7" s="34" t="s">
        <v>58</v>
      </c>
      <c r="I7" s="34" t="s">
        <v>58</v>
      </c>
      <c r="J7" s="34" t="s">
        <v>58</v>
      </c>
      <c r="K7" s="31"/>
    </row>
    <row r="8" spans="1:11">
      <c r="A8" s="35" t="s">
        <v>7</v>
      </c>
      <c r="B8" s="35" t="s">
        <v>8</v>
      </c>
      <c r="C8" s="35">
        <v>1</v>
      </c>
      <c r="D8" s="35">
        <v>2</v>
      </c>
      <c r="E8" s="35">
        <v>3</v>
      </c>
      <c r="F8" s="35">
        <v>4</v>
      </c>
      <c r="G8" s="35">
        <v>5</v>
      </c>
      <c r="H8" s="35">
        <v>6</v>
      </c>
      <c r="I8" s="35">
        <v>7</v>
      </c>
      <c r="J8" s="35">
        <v>8</v>
      </c>
      <c r="K8" s="31"/>
    </row>
    <row r="9" spans="1:11">
      <c r="A9" s="52">
        <v>1</v>
      </c>
      <c r="B9" s="53" t="s">
        <v>119</v>
      </c>
      <c r="C9" s="62">
        <v>13</v>
      </c>
      <c r="D9" s="62">
        <v>13</v>
      </c>
      <c r="E9" s="62">
        <v>0</v>
      </c>
      <c r="F9" s="62">
        <v>0</v>
      </c>
      <c r="G9" s="62">
        <v>10</v>
      </c>
      <c r="H9" s="62">
        <v>10</v>
      </c>
      <c r="I9" s="62">
        <v>0</v>
      </c>
      <c r="J9" s="62">
        <v>0</v>
      </c>
      <c r="K9" s="31"/>
    </row>
    <row r="10" spans="1:11">
      <c r="A10" s="52">
        <v>2</v>
      </c>
      <c r="B10" s="53" t="s">
        <v>120</v>
      </c>
      <c r="C10" s="7">
        <v>4</v>
      </c>
      <c r="D10" s="7">
        <v>4</v>
      </c>
      <c r="E10" s="7">
        <v>0</v>
      </c>
      <c r="F10" s="7">
        <v>0</v>
      </c>
      <c r="G10" s="7">
        <v>1</v>
      </c>
      <c r="H10" s="7">
        <v>1</v>
      </c>
      <c r="I10" s="7">
        <v>0</v>
      </c>
      <c r="J10" s="7">
        <v>0</v>
      </c>
      <c r="K10" s="31"/>
    </row>
    <row r="11" spans="1:11">
      <c r="A11" s="52">
        <v>3</v>
      </c>
      <c r="B11" s="53" t="s">
        <v>121</v>
      </c>
      <c r="C11" s="7">
        <v>22</v>
      </c>
      <c r="D11" s="7"/>
      <c r="E11" s="7"/>
      <c r="F11" s="7"/>
      <c r="G11" s="7">
        <v>129</v>
      </c>
      <c r="H11" s="7">
        <v>2</v>
      </c>
      <c r="I11" s="7">
        <v>0</v>
      </c>
      <c r="J11" s="7">
        <v>3</v>
      </c>
      <c r="K11" s="31"/>
    </row>
    <row r="12" spans="1:11">
      <c r="A12" s="52">
        <v>4</v>
      </c>
      <c r="B12" s="53" t="s">
        <v>122</v>
      </c>
      <c r="C12" s="7">
        <v>9</v>
      </c>
      <c r="D12" s="7">
        <v>9</v>
      </c>
      <c r="E12" s="7">
        <v>0</v>
      </c>
      <c r="F12" s="7">
        <v>0</v>
      </c>
      <c r="G12" s="7">
        <v>5</v>
      </c>
      <c r="H12" s="7">
        <v>5</v>
      </c>
      <c r="I12" s="7">
        <v>0</v>
      </c>
      <c r="J12" s="7">
        <v>0</v>
      </c>
      <c r="K12" s="31"/>
    </row>
    <row r="13" spans="1:11">
      <c r="A13" s="52">
        <v>5</v>
      </c>
      <c r="B13" s="53" t="s">
        <v>123</v>
      </c>
      <c r="C13" s="7">
        <v>37</v>
      </c>
      <c r="D13" s="7">
        <v>13</v>
      </c>
      <c r="E13" s="7">
        <v>0</v>
      </c>
      <c r="F13" s="7">
        <v>0</v>
      </c>
      <c r="G13" s="7">
        <v>194</v>
      </c>
      <c r="H13" s="7">
        <v>81</v>
      </c>
      <c r="I13" s="7">
        <v>0</v>
      </c>
      <c r="J13" s="7">
        <v>0</v>
      </c>
      <c r="K13" s="31"/>
    </row>
    <row r="14" spans="1:11">
      <c r="A14" s="52">
        <v>6</v>
      </c>
      <c r="B14" s="53" t="s">
        <v>124</v>
      </c>
      <c r="C14" s="7"/>
      <c r="D14" s="7"/>
      <c r="E14" s="7"/>
      <c r="F14" s="7"/>
      <c r="G14" s="7"/>
      <c r="H14" s="7"/>
      <c r="I14" s="7"/>
      <c r="J14" s="7"/>
      <c r="K14" s="31"/>
    </row>
    <row r="15" spans="1:11">
      <c r="A15" s="52">
        <v>7</v>
      </c>
      <c r="B15" s="53" t="s">
        <v>125</v>
      </c>
      <c r="C15" s="7"/>
      <c r="D15" s="7"/>
      <c r="E15" s="7"/>
      <c r="F15" s="7"/>
      <c r="G15" s="7"/>
      <c r="H15" s="7"/>
      <c r="I15" s="7"/>
      <c r="J15" s="7"/>
      <c r="K15" s="31"/>
    </row>
    <row r="16" spans="1:11">
      <c r="A16" s="52">
        <v>8</v>
      </c>
      <c r="B16" s="53" t="s">
        <v>126</v>
      </c>
      <c r="C16" s="7"/>
      <c r="D16" s="7"/>
      <c r="E16" s="7"/>
      <c r="F16" s="7"/>
      <c r="G16" s="7"/>
      <c r="H16" s="7"/>
      <c r="I16" s="7"/>
      <c r="J16" s="7"/>
      <c r="K16" s="31"/>
    </row>
    <row r="17" spans="1:11">
      <c r="A17" s="52">
        <v>9</v>
      </c>
      <c r="B17" s="53" t="s">
        <v>127</v>
      </c>
      <c r="C17" s="7"/>
      <c r="D17" s="7"/>
      <c r="E17" s="7"/>
      <c r="F17" s="7"/>
      <c r="G17" s="7"/>
      <c r="H17" s="7"/>
      <c r="I17" s="7"/>
      <c r="J17" s="7"/>
      <c r="K17" s="31"/>
    </row>
    <row r="18" spans="1:11">
      <c r="A18" s="52">
        <v>10</v>
      </c>
      <c r="B18" s="53" t="s">
        <v>128</v>
      </c>
      <c r="C18" s="7">
        <v>0</v>
      </c>
      <c r="D18" s="7">
        <v>0</v>
      </c>
      <c r="E18" s="7">
        <v>0</v>
      </c>
      <c r="F18" s="7">
        <v>0</v>
      </c>
      <c r="G18" s="7">
        <v>160</v>
      </c>
      <c r="H18" s="7">
        <v>0</v>
      </c>
      <c r="I18" s="7">
        <v>0</v>
      </c>
      <c r="J18" s="7">
        <v>7</v>
      </c>
      <c r="K18" s="31"/>
    </row>
    <row r="19" spans="1:11">
      <c r="A19" s="52">
        <v>11</v>
      </c>
      <c r="B19" s="53" t="s">
        <v>129</v>
      </c>
      <c r="C19" s="7">
        <v>64</v>
      </c>
      <c r="D19" s="7">
        <v>0</v>
      </c>
      <c r="E19" s="7">
        <v>0</v>
      </c>
      <c r="F19" s="7">
        <v>4</v>
      </c>
      <c r="G19" s="7">
        <v>246</v>
      </c>
      <c r="H19" s="7">
        <v>0</v>
      </c>
      <c r="I19" s="7">
        <v>0</v>
      </c>
      <c r="J19" s="7">
        <v>1</v>
      </c>
      <c r="K19" s="31"/>
    </row>
    <row r="20" spans="1:11">
      <c r="A20" s="52">
        <v>12</v>
      </c>
      <c r="B20" s="53" t="s">
        <v>130</v>
      </c>
      <c r="C20" s="7"/>
      <c r="D20" s="7"/>
      <c r="E20" s="7"/>
      <c r="F20" s="7"/>
      <c r="G20" s="7"/>
      <c r="H20" s="7"/>
      <c r="I20" s="7"/>
      <c r="J20" s="7"/>
      <c r="K20" s="31"/>
    </row>
    <row r="21" spans="1:11">
      <c r="A21" s="52">
        <v>13</v>
      </c>
      <c r="B21" s="53" t="s">
        <v>131</v>
      </c>
      <c r="C21" s="125">
        <f>SUM(C6:C20)</f>
        <v>150</v>
      </c>
      <c r="D21" s="61">
        <v>2</v>
      </c>
      <c r="E21" s="125">
        <v>0</v>
      </c>
      <c r="F21" s="125">
        <v>0</v>
      </c>
      <c r="G21" s="126">
        <f>G12+G14+G16+G17+G18+G19+G20</f>
        <v>411</v>
      </c>
      <c r="H21" s="7">
        <v>0</v>
      </c>
      <c r="I21" s="7">
        <f>SUM(I6:I20)</f>
        <v>7</v>
      </c>
      <c r="J21" s="7">
        <f>SUM(J6:J20)</f>
        <v>19</v>
      </c>
      <c r="K21" s="31"/>
    </row>
    <row r="22" spans="1:11">
      <c r="A22" s="52">
        <v>14</v>
      </c>
      <c r="B22" s="53" t="s">
        <v>132</v>
      </c>
      <c r="C22" s="7">
        <v>6</v>
      </c>
      <c r="D22" s="7">
        <v>5</v>
      </c>
      <c r="E22" s="7">
        <v>0</v>
      </c>
      <c r="F22" s="7">
        <v>0</v>
      </c>
      <c r="G22" s="7">
        <v>111</v>
      </c>
      <c r="H22" s="7">
        <v>99</v>
      </c>
      <c r="I22" s="7">
        <v>0</v>
      </c>
      <c r="J22" s="7">
        <v>0</v>
      </c>
      <c r="K22" s="31"/>
    </row>
    <row r="23" spans="1:11">
      <c r="A23" s="52">
        <v>15</v>
      </c>
      <c r="B23" s="53" t="s">
        <v>133</v>
      </c>
      <c r="C23" s="7"/>
      <c r="D23" s="7"/>
      <c r="E23" s="7"/>
      <c r="F23" s="7"/>
      <c r="G23" s="7"/>
      <c r="H23" s="7"/>
      <c r="I23" s="7"/>
      <c r="J23" s="7"/>
      <c r="K23" s="31"/>
    </row>
    <row r="24" spans="1:11">
      <c r="A24" s="52">
        <v>16</v>
      </c>
      <c r="B24" s="53" t="s">
        <v>134</v>
      </c>
      <c r="C24" s="7"/>
      <c r="D24" s="7"/>
      <c r="E24" s="7"/>
      <c r="F24" s="7"/>
      <c r="G24" s="7"/>
      <c r="H24" s="7"/>
      <c r="I24" s="7"/>
      <c r="J24" s="7"/>
      <c r="K24" s="31"/>
    </row>
    <row r="25" spans="1:11">
      <c r="A25" s="52">
        <v>17</v>
      </c>
      <c r="B25" s="53" t="s">
        <v>135</v>
      </c>
      <c r="C25" s="7">
        <v>7</v>
      </c>
      <c r="D25" s="7">
        <v>7</v>
      </c>
      <c r="E25" s="7">
        <v>7</v>
      </c>
      <c r="F25" s="7"/>
      <c r="G25" s="7">
        <v>174</v>
      </c>
      <c r="H25" s="7">
        <v>162</v>
      </c>
      <c r="I25" s="7">
        <v>18</v>
      </c>
      <c r="J25" s="7">
        <v>3</v>
      </c>
      <c r="K25" s="31"/>
    </row>
    <row r="26" spans="1:11">
      <c r="A26" s="52">
        <v>18</v>
      </c>
      <c r="B26" s="53" t="s">
        <v>136</v>
      </c>
      <c r="C26" s="7"/>
      <c r="D26" s="7"/>
      <c r="E26" s="7"/>
      <c r="F26" s="7"/>
      <c r="G26" s="7"/>
      <c r="H26" s="7"/>
      <c r="I26" s="7"/>
      <c r="J26" s="7"/>
      <c r="K26" s="31"/>
    </row>
    <row r="27" spans="1:11">
      <c r="A27" s="52">
        <v>19</v>
      </c>
      <c r="B27" s="53" t="s">
        <v>137</v>
      </c>
      <c r="C27" s="7"/>
      <c r="D27" s="7"/>
      <c r="E27" s="7"/>
      <c r="F27" s="7"/>
      <c r="G27" s="7"/>
      <c r="H27" s="7"/>
      <c r="I27" s="7"/>
      <c r="J27" s="7"/>
      <c r="K27" s="31"/>
    </row>
    <row r="28" spans="1:11">
      <c r="A28" s="52">
        <v>20</v>
      </c>
      <c r="B28" s="53" t="s">
        <v>138</v>
      </c>
      <c r="C28" s="7">
        <v>27</v>
      </c>
      <c r="D28" s="7">
        <v>0</v>
      </c>
      <c r="E28" s="7">
        <v>2</v>
      </c>
      <c r="F28" s="7">
        <v>2</v>
      </c>
      <c r="G28" s="7">
        <v>311</v>
      </c>
      <c r="H28" s="7">
        <v>0</v>
      </c>
      <c r="I28" s="7">
        <v>13</v>
      </c>
      <c r="J28" s="7">
        <v>8</v>
      </c>
      <c r="K28" s="31"/>
    </row>
    <row r="29" spans="1:11">
      <c r="A29" s="52">
        <v>21</v>
      </c>
      <c r="B29" s="53" t="s">
        <v>139</v>
      </c>
      <c r="C29" s="7"/>
      <c r="D29" s="7"/>
      <c r="E29" s="7"/>
      <c r="F29" s="7"/>
      <c r="G29" s="7"/>
      <c r="H29" s="7"/>
      <c r="I29" s="7"/>
      <c r="J29" s="7"/>
      <c r="K29" s="31"/>
    </row>
    <row r="30" spans="1:11">
      <c r="A30" s="52">
        <v>22</v>
      </c>
      <c r="B30" s="53" t="s">
        <v>140</v>
      </c>
      <c r="C30" s="7">
        <v>37</v>
      </c>
      <c r="D30" s="7">
        <v>37</v>
      </c>
      <c r="E30" s="7">
        <v>0</v>
      </c>
      <c r="F30" s="7">
        <v>0</v>
      </c>
      <c r="G30" s="7">
        <v>157</v>
      </c>
      <c r="H30" s="7">
        <v>157</v>
      </c>
      <c r="I30" s="7">
        <v>0</v>
      </c>
      <c r="J30" s="7">
        <v>0</v>
      </c>
      <c r="K30" s="31"/>
    </row>
    <row r="31" spans="1:11">
      <c r="A31" s="52">
        <v>23</v>
      </c>
      <c r="B31" s="53" t="s">
        <v>141</v>
      </c>
      <c r="C31" s="7">
        <v>13</v>
      </c>
      <c r="D31" s="7">
        <v>0</v>
      </c>
      <c r="E31" s="7">
        <v>0</v>
      </c>
      <c r="F31" s="7">
        <v>0</v>
      </c>
      <c r="G31" s="7">
        <v>52</v>
      </c>
      <c r="H31" s="7">
        <v>0</v>
      </c>
      <c r="I31" s="7">
        <v>0</v>
      </c>
      <c r="J31" s="7">
        <v>0</v>
      </c>
      <c r="K31" s="31"/>
    </row>
    <row r="32" spans="1:11">
      <c r="A32" s="52">
        <v>24</v>
      </c>
      <c r="B32" s="53" t="s">
        <v>142</v>
      </c>
      <c r="C32" s="7"/>
      <c r="D32" s="7"/>
      <c r="E32" s="7"/>
      <c r="F32" s="7"/>
      <c r="G32" s="7"/>
      <c r="H32" s="7"/>
      <c r="I32" s="7"/>
      <c r="J32" s="7"/>
      <c r="K32" s="31"/>
    </row>
    <row r="33" spans="1:11">
      <c r="A33" s="52">
        <v>25</v>
      </c>
      <c r="B33" s="53" t="s">
        <v>143</v>
      </c>
      <c r="C33" s="7">
        <v>16</v>
      </c>
      <c r="D33" s="7">
        <v>13</v>
      </c>
      <c r="E33" s="7">
        <v>0</v>
      </c>
      <c r="F33" s="7">
        <v>0</v>
      </c>
      <c r="G33" s="7">
        <v>25</v>
      </c>
      <c r="H33" s="7">
        <v>24</v>
      </c>
      <c r="I33" s="7">
        <v>0</v>
      </c>
      <c r="J33" s="7">
        <v>0</v>
      </c>
      <c r="K33" s="31"/>
    </row>
    <row r="34" spans="1:11">
      <c r="A34" s="52">
        <v>26</v>
      </c>
      <c r="B34" s="53" t="s">
        <v>144</v>
      </c>
      <c r="C34" s="7">
        <v>5</v>
      </c>
      <c r="D34" s="7">
        <v>4</v>
      </c>
      <c r="E34" s="7">
        <v>0</v>
      </c>
      <c r="F34" s="7">
        <v>2</v>
      </c>
      <c r="G34" s="7">
        <v>13</v>
      </c>
      <c r="H34" s="7">
        <v>5</v>
      </c>
      <c r="I34" s="7">
        <v>0</v>
      </c>
      <c r="J34" s="7">
        <v>1</v>
      </c>
      <c r="K34" s="31"/>
    </row>
    <row r="35" spans="1:11">
      <c r="A35" s="52">
        <v>27</v>
      </c>
      <c r="B35" s="53" t="s">
        <v>145</v>
      </c>
      <c r="C35" s="7"/>
      <c r="D35" s="7"/>
      <c r="E35" s="7"/>
      <c r="F35" s="7"/>
      <c r="G35" s="7"/>
      <c r="H35" s="7"/>
      <c r="I35" s="7"/>
      <c r="J35" s="7"/>
      <c r="K35" s="31"/>
    </row>
    <row r="36" spans="1:11">
      <c r="A36" s="52">
        <v>28</v>
      </c>
      <c r="B36" s="53" t="s">
        <v>146</v>
      </c>
      <c r="C36" s="7"/>
      <c r="D36" s="7"/>
      <c r="E36" s="7"/>
      <c r="F36" s="7"/>
      <c r="G36" s="7"/>
      <c r="H36" s="7"/>
      <c r="I36" s="7"/>
      <c r="J36" s="7"/>
      <c r="K36" s="31"/>
    </row>
    <row r="37" spans="1:11">
      <c r="A37" s="52">
        <v>29</v>
      </c>
      <c r="B37" s="53" t="s">
        <v>147</v>
      </c>
      <c r="C37" s="7"/>
      <c r="D37" s="7"/>
      <c r="E37" s="7"/>
      <c r="F37" s="7"/>
      <c r="G37" s="7"/>
      <c r="H37" s="7"/>
      <c r="I37" s="7"/>
      <c r="J37" s="7"/>
      <c r="K37" s="31"/>
    </row>
    <row r="38" spans="1:11">
      <c r="A38" s="52">
        <v>30</v>
      </c>
      <c r="B38" s="53" t="s">
        <v>148</v>
      </c>
      <c r="C38" s="7"/>
      <c r="D38" s="7"/>
      <c r="E38" s="7"/>
      <c r="F38" s="7"/>
      <c r="G38" s="7"/>
      <c r="H38" s="7"/>
      <c r="I38" s="7"/>
      <c r="J38" s="7"/>
      <c r="K38" s="31"/>
    </row>
    <row r="39" spans="1:11">
      <c r="A39" s="52">
        <v>31</v>
      </c>
      <c r="B39" s="53" t="s">
        <v>149</v>
      </c>
      <c r="C39" s="7"/>
      <c r="D39" s="7"/>
      <c r="E39" s="7"/>
      <c r="F39" s="7"/>
      <c r="G39" s="7"/>
      <c r="H39" s="7"/>
      <c r="I39" s="7"/>
      <c r="J39" s="7"/>
      <c r="K39" s="31"/>
    </row>
    <row r="40" spans="1:11">
      <c r="A40" s="52">
        <v>32</v>
      </c>
      <c r="B40" s="53" t="s">
        <v>150</v>
      </c>
      <c r="C40" s="7"/>
      <c r="D40" s="7"/>
      <c r="E40" s="7"/>
      <c r="F40" s="7"/>
      <c r="G40" s="7"/>
      <c r="H40" s="7"/>
      <c r="I40" s="7"/>
      <c r="J40" s="7"/>
      <c r="K40" s="31"/>
    </row>
    <row r="41" spans="1:11">
      <c r="A41" s="52">
        <v>33</v>
      </c>
      <c r="B41" s="53" t="s">
        <v>151</v>
      </c>
      <c r="C41" s="7"/>
      <c r="D41" s="7"/>
      <c r="E41" s="7"/>
      <c r="F41" s="7"/>
      <c r="G41" s="7"/>
      <c r="H41" s="7"/>
      <c r="I41" s="7"/>
      <c r="J41" s="7"/>
      <c r="K41" s="31"/>
    </row>
    <row r="42" spans="1:11">
      <c r="A42" s="52">
        <v>34</v>
      </c>
      <c r="B42" s="53" t="s">
        <v>152</v>
      </c>
      <c r="C42" s="7"/>
      <c r="D42" s="7"/>
      <c r="E42" s="7"/>
      <c r="F42" s="7"/>
      <c r="G42" s="7"/>
      <c r="H42" s="7"/>
      <c r="I42" s="7"/>
      <c r="J42" s="7"/>
      <c r="K42" s="31"/>
    </row>
    <row r="43" spans="1:11">
      <c r="A43" s="52">
        <v>35</v>
      </c>
      <c r="B43" s="53" t="s">
        <v>153</v>
      </c>
      <c r="C43" s="7"/>
      <c r="D43" s="7"/>
      <c r="E43" s="7"/>
      <c r="F43" s="7"/>
      <c r="G43" s="7"/>
      <c r="H43" s="7"/>
      <c r="I43" s="7"/>
      <c r="J43" s="7"/>
      <c r="K43" s="31"/>
    </row>
    <row r="44" spans="1:11">
      <c r="A44" s="52">
        <v>36</v>
      </c>
      <c r="B44" s="53" t="s">
        <v>154</v>
      </c>
      <c r="C44" s="7"/>
      <c r="D44" s="7"/>
      <c r="E44" s="7"/>
      <c r="F44" s="7"/>
      <c r="G44" s="7">
        <v>17</v>
      </c>
      <c r="H44" s="7"/>
      <c r="I44" s="7"/>
      <c r="J44" s="7"/>
      <c r="K44" s="31"/>
    </row>
    <row r="45" spans="1:11">
      <c r="A45" s="52">
        <v>37</v>
      </c>
      <c r="B45" s="53" t="s">
        <v>155</v>
      </c>
      <c r="C45" s="7">
        <v>11</v>
      </c>
      <c r="D45" s="7">
        <v>11</v>
      </c>
      <c r="E45" s="7">
        <v>0</v>
      </c>
      <c r="F45" s="7">
        <v>0</v>
      </c>
      <c r="G45" s="7">
        <v>40</v>
      </c>
      <c r="H45" s="7">
        <v>40</v>
      </c>
      <c r="I45" s="7">
        <v>0</v>
      </c>
      <c r="J45" s="7">
        <v>0</v>
      </c>
      <c r="K45" s="31"/>
    </row>
    <row r="46" spans="1:11">
      <c r="A46" s="52">
        <v>38</v>
      </c>
      <c r="B46" s="53" t="s">
        <v>156</v>
      </c>
      <c r="C46" s="7">
        <v>24</v>
      </c>
      <c r="D46" s="7">
        <v>8</v>
      </c>
      <c r="E46" s="7"/>
      <c r="F46" s="7">
        <v>2</v>
      </c>
      <c r="G46" s="7">
        <v>62</v>
      </c>
      <c r="H46" s="7">
        <v>34</v>
      </c>
      <c r="I46" s="7">
        <v>3</v>
      </c>
      <c r="J46" s="7">
        <v>1</v>
      </c>
      <c r="K46" s="31"/>
    </row>
    <row r="47" spans="1:11">
      <c r="A47" s="52">
        <v>39</v>
      </c>
      <c r="B47" s="53" t="s">
        <v>157</v>
      </c>
      <c r="C47" s="7">
        <v>75</v>
      </c>
      <c r="D47" s="7">
        <v>58</v>
      </c>
      <c r="E47" s="7">
        <v>5</v>
      </c>
      <c r="F47" s="7">
        <v>1</v>
      </c>
      <c r="G47" s="7">
        <v>689</v>
      </c>
      <c r="H47" s="7">
        <v>501</v>
      </c>
      <c r="I47" s="7">
        <v>89</v>
      </c>
      <c r="J47" s="7">
        <v>7</v>
      </c>
      <c r="K47" s="31"/>
    </row>
    <row r="48" spans="1:11">
      <c r="A48" s="52">
        <v>40</v>
      </c>
      <c r="B48" s="53" t="s">
        <v>158</v>
      </c>
      <c r="C48" s="7"/>
      <c r="D48" s="7"/>
      <c r="E48" s="7"/>
      <c r="F48" s="7"/>
      <c r="G48" s="7">
        <v>176</v>
      </c>
      <c r="H48" s="7">
        <v>77</v>
      </c>
      <c r="I48" s="7">
        <v>9</v>
      </c>
      <c r="J48" s="7">
        <v>4</v>
      </c>
      <c r="K48" s="31"/>
    </row>
    <row r="49" spans="1:11">
      <c r="A49" s="52">
        <v>41</v>
      </c>
      <c r="B49" s="53" t="s">
        <v>159</v>
      </c>
      <c r="C49" s="7"/>
      <c r="D49" s="7"/>
      <c r="E49" s="7"/>
      <c r="F49" s="7"/>
      <c r="G49" s="7"/>
      <c r="H49" s="7"/>
      <c r="I49" s="7"/>
      <c r="J49" s="7"/>
      <c r="K49" s="31"/>
    </row>
    <row r="50" spans="1:11">
      <c r="A50" s="52">
        <v>42</v>
      </c>
      <c r="B50" s="53" t="s">
        <v>160</v>
      </c>
      <c r="C50" s="7"/>
      <c r="D50" s="7"/>
      <c r="E50" s="7"/>
      <c r="F50" s="7"/>
      <c r="G50" s="7"/>
      <c r="H50" s="7"/>
      <c r="I50" s="7"/>
      <c r="J50" s="7"/>
      <c r="K50" s="31"/>
    </row>
    <row r="51" spans="1:11">
      <c r="A51" s="52">
        <v>43</v>
      </c>
      <c r="B51" s="53" t="s">
        <v>161</v>
      </c>
      <c r="C51" s="7"/>
      <c r="D51" s="7"/>
      <c r="E51" s="7"/>
      <c r="F51" s="7"/>
      <c r="G51" s="7"/>
      <c r="H51" s="7"/>
      <c r="I51" s="7"/>
      <c r="J51" s="7"/>
      <c r="K51" s="31"/>
    </row>
    <row r="52" spans="1:11">
      <c r="A52" s="52">
        <v>44</v>
      </c>
      <c r="B52" s="53" t="s">
        <v>162</v>
      </c>
      <c r="C52" s="7">
        <v>11</v>
      </c>
      <c r="D52" s="7">
        <v>0</v>
      </c>
      <c r="E52" s="7">
        <v>0</v>
      </c>
      <c r="F52" s="7">
        <v>5</v>
      </c>
      <c r="G52" s="7">
        <v>116</v>
      </c>
      <c r="H52" s="7">
        <v>0</v>
      </c>
      <c r="I52" s="7">
        <v>0</v>
      </c>
      <c r="J52" s="7">
        <v>3</v>
      </c>
      <c r="K52" s="31"/>
    </row>
    <row r="53" spans="1:11">
      <c r="A53" s="52">
        <v>45</v>
      </c>
      <c r="B53" s="53" t="s">
        <v>163</v>
      </c>
      <c r="C53" s="7"/>
      <c r="D53" s="7"/>
      <c r="E53" s="7"/>
      <c r="F53" s="7"/>
      <c r="G53" s="7"/>
      <c r="H53" s="7"/>
      <c r="I53" s="7"/>
      <c r="J53" s="7"/>
      <c r="K53" s="31"/>
    </row>
    <row r="54" spans="1:11">
      <c r="A54" s="52">
        <v>46</v>
      </c>
      <c r="B54" s="53" t="s">
        <v>164</v>
      </c>
      <c r="C54" s="7"/>
      <c r="D54" s="7"/>
      <c r="E54" s="7"/>
      <c r="F54" s="7"/>
      <c r="G54" s="7"/>
      <c r="H54" s="7"/>
      <c r="I54" s="7"/>
      <c r="J54" s="7"/>
      <c r="K54" s="31"/>
    </row>
    <row r="55" spans="1:11">
      <c r="A55" s="52">
        <v>47</v>
      </c>
      <c r="B55" s="53" t="s">
        <v>165</v>
      </c>
      <c r="C55" s="7"/>
      <c r="D55" s="7"/>
      <c r="E55" s="7"/>
      <c r="F55" s="7"/>
      <c r="G55" s="7"/>
      <c r="H55" s="7"/>
      <c r="I55" s="7"/>
      <c r="J55" s="7"/>
      <c r="K55" s="31"/>
    </row>
    <row r="56" spans="1:11">
      <c r="A56" s="52">
        <v>48</v>
      </c>
      <c r="B56" s="53" t="s">
        <v>166</v>
      </c>
      <c r="C56" s="7"/>
      <c r="D56" s="7"/>
      <c r="E56" s="7"/>
      <c r="F56" s="7"/>
      <c r="G56" s="7">
        <v>125</v>
      </c>
      <c r="H56" s="7"/>
      <c r="I56" s="7"/>
      <c r="J56" s="7"/>
      <c r="K56" s="31"/>
    </row>
    <row r="57" spans="1:11">
      <c r="A57" s="52">
        <v>49</v>
      </c>
      <c r="B57" s="53" t="s">
        <v>167</v>
      </c>
      <c r="C57" s="7">
        <v>22</v>
      </c>
      <c r="D57" s="7">
        <v>19</v>
      </c>
      <c r="E57" s="7">
        <v>0</v>
      </c>
      <c r="F57" s="7">
        <v>0</v>
      </c>
      <c r="G57" s="7">
        <v>413</v>
      </c>
      <c r="H57" s="7">
        <v>328</v>
      </c>
      <c r="I57" s="7">
        <v>0</v>
      </c>
      <c r="J57" s="7">
        <v>0</v>
      </c>
      <c r="K57" s="31"/>
    </row>
    <row r="58" spans="1:11">
      <c r="A58" s="52">
        <v>50</v>
      </c>
      <c r="B58" s="53" t="s">
        <v>168</v>
      </c>
      <c r="C58" s="7"/>
      <c r="D58" s="7"/>
      <c r="E58" s="7"/>
      <c r="F58" s="7"/>
      <c r="G58" s="7">
        <v>11</v>
      </c>
      <c r="H58" s="7"/>
      <c r="I58" s="7"/>
      <c r="J58" s="7"/>
      <c r="K58" s="31"/>
    </row>
    <row r="59" spans="1:11">
      <c r="A59" s="52">
        <v>51</v>
      </c>
      <c r="B59" s="53" t="s">
        <v>169</v>
      </c>
      <c r="C59" s="7"/>
      <c r="D59" s="7"/>
      <c r="E59" s="7"/>
      <c r="F59" s="7"/>
      <c r="G59" s="7"/>
      <c r="H59" s="7"/>
      <c r="I59" s="7"/>
      <c r="J59" s="7"/>
      <c r="K59" s="31"/>
    </row>
    <row r="60" spans="1:11">
      <c r="A60" s="52">
        <v>52</v>
      </c>
      <c r="B60" s="53" t="s">
        <v>170</v>
      </c>
      <c r="C60" s="7"/>
      <c r="D60" s="7"/>
      <c r="E60" s="7"/>
      <c r="F60" s="7"/>
      <c r="G60" s="7"/>
      <c r="H60" s="7"/>
      <c r="I60" s="7"/>
      <c r="J60" s="7"/>
      <c r="K60" s="31"/>
    </row>
    <row r="61" spans="1:11">
      <c r="A61" s="52">
        <v>53</v>
      </c>
      <c r="B61" s="53" t="s">
        <v>171</v>
      </c>
      <c r="C61" s="7"/>
      <c r="D61" s="7"/>
      <c r="E61" s="7"/>
      <c r="F61" s="7"/>
      <c r="G61" s="7"/>
      <c r="H61" s="7"/>
      <c r="I61" s="7"/>
      <c r="J61" s="7"/>
      <c r="K61" s="31"/>
    </row>
    <row r="62" spans="1:11">
      <c r="A62" s="52">
        <v>54</v>
      </c>
      <c r="B62" s="53" t="s">
        <v>172</v>
      </c>
      <c r="C62" s="7"/>
      <c r="D62" s="7"/>
      <c r="E62" s="7"/>
      <c r="F62" s="7"/>
      <c r="G62" s="7"/>
      <c r="H62" s="7"/>
      <c r="I62" s="7"/>
      <c r="J62" s="7"/>
      <c r="K62" s="31"/>
    </row>
    <row r="63" spans="1:11">
      <c r="A63" s="52">
        <v>55</v>
      </c>
      <c r="B63" s="53" t="s">
        <v>173</v>
      </c>
      <c r="C63" s="7"/>
      <c r="D63" s="7"/>
      <c r="E63" s="7"/>
      <c r="F63" s="7"/>
      <c r="G63" s="7"/>
      <c r="H63" s="7"/>
      <c r="I63" s="7"/>
      <c r="J63" s="7"/>
      <c r="K63" s="31"/>
    </row>
    <row r="64" spans="1:11">
      <c r="A64" s="52">
        <v>56</v>
      </c>
      <c r="B64" s="53" t="s">
        <v>174</v>
      </c>
      <c r="C64" s="7"/>
      <c r="D64" s="7"/>
      <c r="E64" s="7"/>
      <c r="F64" s="7"/>
      <c r="G64" s="7"/>
      <c r="H64" s="7"/>
      <c r="I64" s="7"/>
      <c r="J64" s="7"/>
      <c r="K64" s="31"/>
    </row>
    <row r="65" spans="1:11">
      <c r="A65" s="52">
        <v>57</v>
      </c>
      <c r="B65" s="53" t="s">
        <v>175</v>
      </c>
      <c r="C65" s="7">
        <v>119</v>
      </c>
      <c r="D65" s="7">
        <v>0</v>
      </c>
      <c r="E65" s="7">
        <v>0</v>
      </c>
      <c r="F65" s="7">
        <v>4</v>
      </c>
      <c r="G65" s="7">
        <v>181</v>
      </c>
      <c r="H65" s="7">
        <v>3</v>
      </c>
      <c r="I65" s="7">
        <v>0</v>
      </c>
      <c r="J65" s="7">
        <v>4</v>
      </c>
      <c r="K65" s="31"/>
    </row>
    <row r="66" spans="1:11">
      <c r="A66" s="52">
        <v>58</v>
      </c>
      <c r="B66" s="53" t="s">
        <v>176</v>
      </c>
      <c r="C66" s="7"/>
      <c r="D66" s="7"/>
      <c r="E66" s="7"/>
      <c r="F66" s="7"/>
      <c r="G66" s="7"/>
      <c r="H66" s="7"/>
      <c r="I66" s="7"/>
      <c r="J66" s="7"/>
      <c r="K66" s="31"/>
    </row>
    <row r="67" spans="1:11">
      <c r="A67" s="52">
        <v>59</v>
      </c>
      <c r="B67" s="53" t="s">
        <v>177</v>
      </c>
      <c r="C67" s="7"/>
      <c r="D67" s="7"/>
      <c r="E67" s="7"/>
      <c r="F67" s="7"/>
      <c r="G67" s="7"/>
      <c r="H67" s="7"/>
      <c r="I67" s="7"/>
      <c r="J67" s="7"/>
      <c r="K67" s="31"/>
    </row>
    <row r="68" spans="1:11">
      <c r="A68" s="52">
        <v>60</v>
      </c>
      <c r="B68" s="53" t="s">
        <v>178</v>
      </c>
      <c r="C68" s="7">
        <v>39</v>
      </c>
      <c r="D68" s="7"/>
      <c r="E68" s="7"/>
      <c r="F68" s="7"/>
      <c r="G68" s="7">
        <v>132</v>
      </c>
      <c r="H68" s="7"/>
      <c r="I68" s="7"/>
      <c r="J68" s="7"/>
      <c r="K68" s="31"/>
    </row>
    <row r="69" spans="1:11">
      <c r="A69" s="52">
        <v>61</v>
      </c>
      <c r="B69" s="53" t="s">
        <v>179</v>
      </c>
      <c r="C69" s="7"/>
      <c r="D69" s="7"/>
      <c r="E69" s="7"/>
      <c r="F69" s="7"/>
      <c r="G69" s="7"/>
      <c r="H69" s="7"/>
      <c r="I69" s="7"/>
      <c r="J69" s="7"/>
      <c r="K69" s="31"/>
    </row>
    <row r="70" spans="1:11">
      <c r="A70" s="52">
        <v>62</v>
      </c>
      <c r="B70" s="53" t="s">
        <v>180</v>
      </c>
      <c r="C70" s="7">
        <v>32</v>
      </c>
      <c r="D70" s="7">
        <v>32</v>
      </c>
      <c r="E70" s="7">
        <v>0</v>
      </c>
      <c r="F70" s="7">
        <v>0</v>
      </c>
      <c r="G70" s="7">
        <v>138</v>
      </c>
      <c r="H70" s="7">
        <v>138</v>
      </c>
      <c r="I70" s="7">
        <v>0</v>
      </c>
      <c r="J70" s="7">
        <v>0</v>
      </c>
      <c r="K70" s="31"/>
    </row>
    <row r="71" spans="1:11">
      <c r="A71" s="52">
        <v>63</v>
      </c>
      <c r="B71" s="53" t="s">
        <v>181</v>
      </c>
      <c r="C71" s="7">
        <v>14</v>
      </c>
      <c r="D71" s="7">
        <v>0</v>
      </c>
      <c r="E71" s="7">
        <v>0</v>
      </c>
      <c r="F71" s="7">
        <v>0</v>
      </c>
      <c r="G71" s="7">
        <v>179</v>
      </c>
      <c r="H71" s="7">
        <v>0</v>
      </c>
      <c r="I71" s="7">
        <v>0</v>
      </c>
      <c r="J71" s="7">
        <v>0</v>
      </c>
      <c r="K71" s="31"/>
    </row>
    <row r="72" spans="1:11">
      <c r="A72" s="52">
        <v>64</v>
      </c>
      <c r="B72" s="53" t="s">
        <v>182</v>
      </c>
      <c r="C72" s="7">
        <v>74</v>
      </c>
      <c r="D72" s="7">
        <v>0</v>
      </c>
      <c r="E72" s="7">
        <v>6</v>
      </c>
      <c r="F72" s="7">
        <v>0</v>
      </c>
      <c r="G72" s="7">
        <v>112</v>
      </c>
      <c r="H72" s="7">
        <v>7</v>
      </c>
      <c r="I72" s="7">
        <v>5</v>
      </c>
      <c r="J72" s="7">
        <v>0</v>
      </c>
      <c r="K72" s="31"/>
    </row>
    <row r="73" spans="1:11">
      <c r="A73" s="52">
        <v>65</v>
      </c>
      <c r="B73" s="53" t="s">
        <v>183</v>
      </c>
      <c r="C73" s="7">
        <v>10</v>
      </c>
      <c r="D73" s="7">
        <v>0</v>
      </c>
      <c r="E73" s="7">
        <v>0</v>
      </c>
      <c r="F73" s="7">
        <v>0</v>
      </c>
      <c r="G73" s="7">
        <v>22</v>
      </c>
      <c r="H73" s="7">
        <v>1</v>
      </c>
      <c r="I73" s="7">
        <v>1</v>
      </c>
      <c r="J73" s="7">
        <v>1</v>
      </c>
      <c r="K73" s="31"/>
    </row>
    <row r="74" spans="1:11">
      <c r="A74" s="52">
        <v>66</v>
      </c>
      <c r="B74" s="53" t="s">
        <v>184</v>
      </c>
      <c r="C74" s="7"/>
      <c r="D74" s="7"/>
      <c r="E74" s="7"/>
      <c r="F74" s="7"/>
      <c r="G74" s="7"/>
      <c r="H74" s="7"/>
      <c r="I74" s="7"/>
      <c r="J74" s="7">
        <v>5</v>
      </c>
      <c r="K74" s="31"/>
    </row>
    <row r="75" spans="1:11">
      <c r="A75" s="52">
        <v>67</v>
      </c>
      <c r="B75" s="53" t="s">
        <v>185</v>
      </c>
      <c r="C75" s="7">
        <v>11</v>
      </c>
      <c r="D75" s="7">
        <v>11</v>
      </c>
      <c r="E75" s="7">
        <v>0</v>
      </c>
      <c r="F75" s="7">
        <v>0</v>
      </c>
      <c r="G75" s="7">
        <v>91</v>
      </c>
      <c r="H75" s="7">
        <v>91</v>
      </c>
      <c r="I75" s="7">
        <v>0</v>
      </c>
      <c r="J75" s="7">
        <v>0</v>
      </c>
      <c r="K75" s="31"/>
    </row>
    <row r="76" spans="1:11">
      <c r="A76" s="52">
        <v>68</v>
      </c>
      <c r="B76" s="53" t="s">
        <v>186</v>
      </c>
      <c r="C76" s="7">
        <v>69</v>
      </c>
      <c r="D76" s="7">
        <v>62</v>
      </c>
      <c r="E76" s="7">
        <v>0</v>
      </c>
      <c r="F76" s="7">
        <v>0</v>
      </c>
      <c r="G76" s="7">
        <v>206</v>
      </c>
      <c r="H76" s="7">
        <v>182</v>
      </c>
      <c r="I76" s="7">
        <v>0</v>
      </c>
      <c r="J76" s="7">
        <v>0</v>
      </c>
      <c r="K76" s="31"/>
    </row>
    <row r="77" spans="1:11">
      <c r="A77" s="52">
        <v>69</v>
      </c>
      <c r="B77" s="53" t="s">
        <v>187</v>
      </c>
      <c r="C77" s="7"/>
      <c r="D77" s="7"/>
      <c r="E77" s="7"/>
      <c r="F77" s="7"/>
      <c r="G77" s="7"/>
      <c r="H77" s="7"/>
      <c r="I77" s="7"/>
      <c r="J77" s="7"/>
      <c r="K77" s="31"/>
    </row>
    <row r="78" spans="1:11">
      <c r="A78" s="52">
        <v>70</v>
      </c>
      <c r="B78" s="53" t="s">
        <v>188</v>
      </c>
      <c r="C78" s="7"/>
      <c r="D78" s="7"/>
      <c r="E78" s="7"/>
      <c r="F78" s="7"/>
      <c r="G78" s="7">
        <v>115</v>
      </c>
      <c r="H78" s="7">
        <v>7</v>
      </c>
      <c r="I78" s="7">
        <v>4</v>
      </c>
      <c r="J78" s="7">
        <v>7</v>
      </c>
      <c r="K78" s="31"/>
    </row>
    <row r="79" spans="1:11">
      <c r="A79" s="52">
        <v>71</v>
      </c>
      <c r="B79" s="53" t="s">
        <v>189</v>
      </c>
      <c r="C79" s="7"/>
      <c r="D79" s="7"/>
      <c r="E79" s="7"/>
      <c r="F79" s="7"/>
      <c r="G79" s="7">
        <v>148</v>
      </c>
      <c r="H79" s="7"/>
      <c r="I79" s="7"/>
      <c r="J79" s="7"/>
      <c r="K79" s="31"/>
    </row>
    <row r="80" spans="1:11">
      <c r="A80" s="52">
        <v>72</v>
      </c>
      <c r="B80" s="54" t="s">
        <v>190</v>
      </c>
      <c r="C80" s="7">
        <v>11</v>
      </c>
      <c r="D80" s="7">
        <v>0</v>
      </c>
      <c r="E80" s="7">
        <v>0</v>
      </c>
      <c r="F80" s="7">
        <v>6</v>
      </c>
      <c r="G80" s="7">
        <v>86</v>
      </c>
      <c r="H80" s="7">
        <v>26</v>
      </c>
      <c r="I80" s="7">
        <v>2</v>
      </c>
      <c r="J80" s="7">
        <v>0</v>
      </c>
      <c r="K80" s="31"/>
    </row>
    <row r="81" spans="1:11">
      <c r="A81" s="52">
        <v>73</v>
      </c>
      <c r="B81" s="54" t="s">
        <v>191</v>
      </c>
      <c r="C81" s="7"/>
      <c r="D81" s="7"/>
      <c r="E81" s="7"/>
      <c r="F81" s="7"/>
      <c r="G81" s="7"/>
      <c r="H81" s="7"/>
      <c r="I81" s="7"/>
      <c r="J81" s="7"/>
      <c r="K81" s="31"/>
    </row>
    <row r="82" spans="1:11">
      <c r="A82" s="52">
        <v>74</v>
      </c>
      <c r="B82" s="54" t="s">
        <v>192</v>
      </c>
      <c r="C82" s="7"/>
      <c r="D82" s="7"/>
      <c r="E82" s="7"/>
      <c r="F82" s="7"/>
      <c r="G82" s="7"/>
      <c r="H82" s="7"/>
      <c r="I82" s="7"/>
      <c r="J82" s="7"/>
      <c r="K82" s="31"/>
    </row>
    <row r="83" spans="1:11">
      <c r="A83" s="52">
        <v>75</v>
      </c>
      <c r="B83" s="54" t="s">
        <v>193</v>
      </c>
      <c r="C83" s="7">
        <v>21</v>
      </c>
      <c r="D83" s="7">
        <v>2</v>
      </c>
      <c r="E83" s="7">
        <v>0</v>
      </c>
      <c r="F83" s="7">
        <v>8</v>
      </c>
      <c r="G83" s="7">
        <v>28</v>
      </c>
      <c r="H83" s="7">
        <v>0</v>
      </c>
      <c r="I83" s="7">
        <v>0</v>
      </c>
      <c r="J83" s="7">
        <v>4</v>
      </c>
      <c r="K83" s="31"/>
    </row>
    <row r="84" spans="1:11">
      <c r="A84" s="52">
        <v>76</v>
      </c>
      <c r="B84" s="54" t="s">
        <v>194</v>
      </c>
      <c r="C84" s="7"/>
      <c r="D84" s="7"/>
      <c r="E84" s="7"/>
      <c r="F84" s="7"/>
      <c r="G84" s="7"/>
      <c r="H84" s="7"/>
      <c r="I84" s="7"/>
      <c r="J84" s="7"/>
      <c r="K84" s="31"/>
    </row>
    <row r="85" spans="1:11">
      <c r="A85" s="52">
        <v>77</v>
      </c>
      <c r="B85" s="54" t="s">
        <v>195</v>
      </c>
      <c r="C85" s="7">
        <v>24</v>
      </c>
      <c r="D85" s="7">
        <v>24</v>
      </c>
      <c r="E85" s="7">
        <v>0</v>
      </c>
      <c r="F85" s="7">
        <v>0</v>
      </c>
      <c r="G85" s="7">
        <v>128</v>
      </c>
      <c r="H85" s="7">
        <v>128</v>
      </c>
      <c r="I85" s="7">
        <v>0</v>
      </c>
      <c r="J85" s="7">
        <v>0</v>
      </c>
      <c r="K85" s="31"/>
    </row>
    <row r="86" spans="1:11">
      <c r="A86" s="52">
        <v>78</v>
      </c>
      <c r="B86" s="54" t="s">
        <v>196</v>
      </c>
      <c r="C86" s="7"/>
      <c r="D86" s="7"/>
      <c r="E86" s="7"/>
      <c r="F86" s="7"/>
      <c r="G86" s="7"/>
      <c r="H86" s="7"/>
      <c r="I86" s="7"/>
      <c r="J86" s="7"/>
      <c r="K86" s="31"/>
    </row>
    <row r="87" spans="1:11">
      <c r="A87" s="52">
        <v>79</v>
      </c>
      <c r="B87" s="54" t="s">
        <v>197</v>
      </c>
      <c r="C87" s="7"/>
      <c r="D87" s="7"/>
      <c r="E87" s="7"/>
      <c r="F87" s="7"/>
      <c r="G87" s="7"/>
      <c r="H87" s="7"/>
      <c r="I87" s="7"/>
      <c r="J87" s="7"/>
      <c r="K87" s="31"/>
    </row>
    <row r="88" spans="1:11">
      <c r="A88" s="52">
        <v>80</v>
      </c>
      <c r="B88" s="54" t="s">
        <v>198</v>
      </c>
      <c r="C88" s="7"/>
      <c r="D88" s="7"/>
      <c r="E88" s="7"/>
      <c r="F88" s="7"/>
      <c r="G88" s="7"/>
      <c r="H88" s="7"/>
      <c r="I88" s="7"/>
      <c r="J88" s="7"/>
      <c r="K88" s="31"/>
    </row>
    <row r="89" spans="1:11">
      <c r="A89" s="52">
        <v>81</v>
      </c>
      <c r="B89" s="54" t="s">
        <v>199</v>
      </c>
      <c r="C89" s="7">
        <v>3</v>
      </c>
      <c r="D89" s="7">
        <v>3</v>
      </c>
      <c r="E89" s="7">
        <v>0</v>
      </c>
      <c r="F89" s="7">
        <v>0</v>
      </c>
      <c r="G89" s="7">
        <v>10</v>
      </c>
      <c r="H89" s="7">
        <v>10</v>
      </c>
      <c r="I89" s="7">
        <v>0</v>
      </c>
      <c r="J89" s="7">
        <v>1</v>
      </c>
      <c r="K89" s="31"/>
    </row>
    <row r="90" spans="1:11">
      <c r="A90" s="52">
        <v>82</v>
      </c>
      <c r="B90" s="54" t="s">
        <v>200</v>
      </c>
      <c r="C90" s="7">
        <v>41</v>
      </c>
      <c r="D90" s="7">
        <v>0</v>
      </c>
      <c r="E90" s="7">
        <v>0</v>
      </c>
      <c r="F90" s="7">
        <v>0</v>
      </c>
      <c r="G90" s="7">
        <v>10</v>
      </c>
      <c r="H90" s="7">
        <v>0</v>
      </c>
      <c r="I90" s="7">
        <v>0</v>
      </c>
      <c r="J90" s="7">
        <v>0</v>
      </c>
      <c r="K90" s="31"/>
    </row>
    <row r="91" spans="1:11">
      <c r="A91" s="52">
        <v>83</v>
      </c>
      <c r="B91" s="54" t="s">
        <v>201</v>
      </c>
      <c r="C91" s="7"/>
      <c r="D91" s="7"/>
      <c r="E91" s="7"/>
      <c r="F91" s="7"/>
      <c r="G91" s="7"/>
      <c r="H91" s="7"/>
      <c r="I91" s="7"/>
      <c r="J91" s="7"/>
      <c r="K91" s="31"/>
    </row>
    <row r="92" spans="1:11">
      <c r="A92" s="52">
        <v>84</v>
      </c>
      <c r="B92" s="54" t="s">
        <v>202</v>
      </c>
      <c r="C92" s="7">
        <v>1</v>
      </c>
      <c r="D92" s="7">
        <v>0</v>
      </c>
      <c r="E92" s="7">
        <v>0</v>
      </c>
      <c r="F92" s="7">
        <v>0</v>
      </c>
      <c r="G92" s="7">
        <v>25</v>
      </c>
      <c r="H92" s="7">
        <v>0</v>
      </c>
      <c r="I92" s="7">
        <v>0</v>
      </c>
      <c r="J92" s="7">
        <v>2</v>
      </c>
      <c r="K92" s="31"/>
    </row>
    <row r="93" spans="1:11">
      <c r="A93" s="52">
        <v>85</v>
      </c>
      <c r="B93" s="54" t="s">
        <v>203</v>
      </c>
      <c r="C93" s="7"/>
      <c r="D93" s="7"/>
      <c r="E93" s="7"/>
      <c r="F93" s="7"/>
      <c r="G93" s="7"/>
      <c r="H93" s="7"/>
      <c r="I93" s="7"/>
      <c r="J93" s="7"/>
      <c r="K93" s="31"/>
    </row>
    <row r="94" spans="1:11">
      <c r="A94" s="52">
        <v>86</v>
      </c>
      <c r="B94" s="54" t="s">
        <v>204</v>
      </c>
      <c r="C94" s="7"/>
      <c r="D94" s="7"/>
      <c r="E94" s="7"/>
      <c r="F94" s="7"/>
      <c r="G94" s="7"/>
      <c r="H94" s="7"/>
      <c r="I94" s="7"/>
      <c r="J94" s="7"/>
      <c r="K94" s="31"/>
    </row>
    <row r="95" spans="1:11">
      <c r="A95" s="52">
        <v>87</v>
      </c>
      <c r="B95" s="54" t="s">
        <v>205</v>
      </c>
      <c r="C95" s="7"/>
      <c r="D95" s="7"/>
      <c r="E95" s="7"/>
      <c r="F95" s="7"/>
      <c r="G95" s="7"/>
      <c r="H95" s="7"/>
      <c r="I95" s="7"/>
      <c r="J95" s="7"/>
      <c r="K95" s="31"/>
    </row>
    <row r="96" spans="1:11">
      <c r="A96" s="52">
        <v>88</v>
      </c>
      <c r="B96" s="54" t="s">
        <v>206</v>
      </c>
      <c r="C96" s="7"/>
      <c r="D96" s="7"/>
      <c r="E96" s="7"/>
      <c r="F96" s="7"/>
      <c r="G96" s="7"/>
      <c r="H96" s="7"/>
      <c r="I96" s="7"/>
      <c r="J96" s="7"/>
      <c r="K96" s="31"/>
    </row>
    <row r="97" spans="1:11">
      <c r="A97" s="52">
        <v>89</v>
      </c>
      <c r="B97" s="54" t="s">
        <v>207</v>
      </c>
      <c r="C97" s="7"/>
      <c r="D97" s="7"/>
      <c r="E97" s="7"/>
      <c r="F97" s="7"/>
      <c r="G97" s="7"/>
      <c r="H97" s="7"/>
      <c r="I97" s="7"/>
      <c r="J97" s="7"/>
      <c r="K97" s="31"/>
    </row>
    <row r="98" spans="1:11">
      <c r="A98" s="52">
        <v>90</v>
      </c>
      <c r="B98" s="54" t="s">
        <v>208</v>
      </c>
      <c r="C98" s="7"/>
      <c r="D98" s="7"/>
      <c r="E98" s="7"/>
      <c r="F98" s="7"/>
      <c r="G98" s="7"/>
      <c r="H98" s="7"/>
      <c r="I98" s="7"/>
      <c r="J98" s="7"/>
      <c r="K98" s="31"/>
    </row>
    <row r="99" spans="1:11">
      <c r="A99" s="52">
        <v>91</v>
      </c>
      <c r="B99" s="54" t="s">
        <v>209</v>
      </c>
      <c r="C99" s="7">
        <v>6</v>
      </c>
      <c r="D99" s="7">
        <v>2</v>
      </c>
      <c r="E99" s="7">
        <v>0</v>
      </c>
      <c r="F99" s="7">
        <v>1</v>
      </c>
      <c r="G99" s="7">
        <v>21</v>
      </c>
      <c r="H99" s="7">
        <v>0</v>
      </c>
      <c r="I99" s="7">
        <v>0</v>
      </c>
      <c r="J99" s="7">
        <v>0</v>
      </c>
      <c r="K99" s="31"/>
    </row>
    <row r="100" spans="1:11">
      <c r="A100" s="52">
        <v>92</v>
      </c>
      <c r="B100" s="54" t="s">
        <v>210</v>
      </c>
      <c r="C100" s="7">
        <v>32</v>
      </c>
      <c r="D100" s="7">
        <v>0</v>
      </c>
      <c r="E100" s="7">
        <v>0</v>
      </c>
      <c r="F100" s="7">
        <v>8</v>
      </c>
      <c r="G100" s="7">
        <v>17</v>
      </c>
      <c r="H100" s="7">
        <v>0</v>
      </c>
      <c r="I100" s="7">
        <v>0</v>
      </c>
      <c r="J100" s="7">
        <v>6</v>
      </c>
      <c r="K100" s="31"/>
    </row>
    <row r="101" spans="1:11">
      <c r="A101" s="52">
        <v>93</v>
      </c>
      <c r="B101" s="53" t="s">
        <v>211</v>
      </c>
      <c r="C101" s="7">
        <v>1</v>
      </c>
      <c r="D101" s="7"/>
      <c r="E101" s="7"/>
      <c r="F101" s="7"/>
      <c r="G101" s="7">
        <v>2</v>
      </c>
      <c r="H101" s="7"/>
      <c r="I101" s="7"/>
      <c r="J101" s="7"/>
      <c r="K101" s="31"/>
    </row>
    <row r="102" spans="1:11">
      <c r="A102" s="52">
        <v>94</v>
      </c>
      <c r="B102" s="53" t="s">
        <v>212</v>
      </c>
      <c r="C102" s="7">
        <v>32</v>
      </c>
      <c r="D102" s="7">
        <v>0</v>
      </c>
      <c r="E102" s="7">
        <v>0</v>
      </c>
      <c r="F102" s="7">
        <v>8</v>
      </c>
      <c r="G102" s="7">
        <v>17</v>
      </c>
      <c r="H102" s="7">
        <v>0</v>
      </c>
      <c r="I102" s="7">
        <v>0</v>
      </c>
      <c r="J102" s="7">
        <v>6</v>
      </c>
      <c r="K102" s="31"/>
    </row>
    <row r="103" spans="1:11" ht="15.75">
      <c r="A103" s="52">
        <v>95</v>
      </c>
      <c r="B103" s="53" t="s">
        <v>213</v>
      </c>
      <c r="C103" s="66">
        <f t="shared" ref="C103:J103" si="0">SUM(C98:C102)</f>
        <v>71</v>
      </c>
      <c r="D103" s="66">
        <f t="shared" si="0"/>
        <v>2</v>
      </c>
      <c r="E103" s="66">
        <f t="shared" si="0"/>
        <v>0</v>
      </c>
      <c r="F103" s="66">
        <f t="shared" si="0"/>
        <v>17</v>
      </c>
      <c r="G103" s="66">
        <f t="shared" si="0"/>
        <v>57</v>
      </c>
      <c r="H103" s="66">
        <f t="shared" si="0"/>
        <v>0</v>
      </c>
      <c r="I103" s="66">
        <f t="shared" si="0"/>
        <v>0</v>
      </c>
      <c r="J103" s="66">
        <f t="shared" si="0"/>
        <v>12</v>
      </c>
      <c r="K103" s="31"/>
    </row>
    <row r="104" spans="1:11">
      <c r="A104" s="7"/>
      <c r="B104" s="10" t="s">
        <v>59</v>
      </c>
      <c r="C104" s="36">
        <f>SUM(C9:C103)</f>
        <v>1164</v>
      </c>
      <c r="D104" s="36">
        <f t="shared" ref="D104:J104" si="1">SUM(D9:D103)</f>
        <v>341</v>
      </c>
      <c r="E104" s="36">
        <f t="shared" si="1"/>
        <v>20</v>
      </c>
      <c r="F104" s="36">
        <f t="shared" si="1"/>
        <v>68</v>
      </c>
      <c r="G104" s="36">
        <f t="shared" si="1"/>
        <v>5373</v>
      </c>
      <c r="H104" s="36">
        <f t="shared" si="1"/>
        <v>2119</v>
      </c>
      <c r="I104" s="36">
        <f t="shared" si="1"/>
        <v>151</v>
      </c>
      <c r="J104" s="36">
        <f t="shared" si="1"/>
        <v>105</v>
      </c>
      <c r="K104" s="31"/>
    </row>
    <row r="105" spans="1:11">
      <c r="A105" s="33"/>
    </row>
    <row r="106" spans="1:11">
      <c r="A106" s="191" t="s">
        <v>38</v>
      </c>
      <c r="B106" s="191"/>
    </row>
    <row r="107" spans="1:11">
      <c r="A107" s="190" t="s">
        <v>60</v>
      </c>
      <c r="B107" s="190"/>
      <c r="C107" s="190"/>
      <c r="D107" s="190"/>
      <c r="E107" s="190"/>
      <c r="F107" s="190"/>
      <c r="G107" s="190"/>
      <c r="H107" s="190"/>
      <c r="I107" s="190"/>
      <c r="J107" s="190"/>
    </row>
    <row r="108" spans="1:11">
      <c r="A108" s="190" t="s">
        <v>61</v>
      </c>
      <c r="B108" s="190"/>
      <c r="C108" s="190"/>
      <c r="D108" s="190"/>
      <c r="E108" s="190"/>
      <c r="F108" s="190"/>
      <c r="G108" s="190"/>
      <c r="H108" s="190"/>
      <c r="I108" s="190"/>
      <c r="J108" s="190"/>
    </row>
    <row r="109" spans="1:11">
      <c r="A109" s="190" t="s">
        <v>62</v>
      </c>
      <c r="B109" s="190"/>
      <c r="C109" s="190"/>
      <c r="D109" s="190"/>
      <c r="E109" s="190"/>
      <c r="F109" s="190"/>
      <c r="G109" s="190"/>
      <c r="H109" s="190"/>
      <c r="I109" s="190"/>
      <c r="J109" s="190"/>
    </row>
    <row r="110" spans="1:11">
      <c r="A110" s="190" t="s">
        <v>63</v>
      </c>
      <c r="B110" s="190"/>
      <c r="C110" s="190"/>
      <c r="D110" s="190"/>
      <c r="E110" s="190"/>
      <c r="F110" s="190"/>
      <c r="G110" s="190"/>
      <c r="H110" s="190"/>
      <c r="I110" s="190"/>
      <c r="J110" s="190"/>
    </row>
    <row r="111" spans="1:11">
      <c r="A111" s="190"/>
      <c r="B111" s="190"/>
      <c r="C111" s="190"/>
      <c r="D111" s="190"/>
      <c r="E111" s="190"/>
      <c r="F111" s="190"/>
      <c r="G111" s="190"/>
      <c r="H111" s="190"/>
      <c r="I111" s="190"/>
      <c r="J111" s="190"/>
    </row>
    <row r="112" spans="1:11">
      <c r="A112" s="190"/>
      <c r="B112" s="190"/>
      <c r="C112" s="190"/>
      <c r="D112" s="190"/>
      <c r="E112" s="190"/>
      <c r="F112" s="190"/>
      <c r="G112" s="190"/>
      <c r="H112" s="190"/>
      <c r="I112" s="190"/>
      <c r="J112" s="190"/>
    </row>
  </sheetData>
  <mergeCells count="15">
    <mergeCell ref="A1:J1"/>
    <mergeCell ref="A2:J2"/>
    <mergeCell ref="A110:J112"/>
    <mergeCell ref="G5:G6"/>
    <mergeCell ref="H5:I5"/>
    <mergeCell ref="A106:B106"/>
    <mergeCell ref="A107:J107"/>
    <mergeCell ref="A108:J108"/>
    <mergeCell ref="A109:J109"/>
    <mergeCell ref="A4:A6"/>
    <mergeCell ref="B4:B6"/>
    <mergeCell ref="C4:F4"/>
    <mergeCell ref="G4:J4"/>
    <mergeCell ref="C5:C6"/>
    <mergeCell ref="D5:E5"/>
  </mergeCells>
  <pageMargins left="0.45" right="0.45" top="0.5" bottom="0.5" header="0.3" footer="0.3"/>
  <pageSetup paperSize="9" fitToHeight="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2" sqref="E22"/>
    </sheetView>
  </sheetViews>
  <sheetFormatPr defaultRowHeight="1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41</vt:i4>
      </vt:variant>
    </vt:vector>
  </HeadingPairs>
  <TitlesOfParts>
    <vt:vector size="65" baseType="lpstr">
      <vt:lpstr>Kangatang</vt:lpstr>
      <vt:lpstr>1A</vt:lpstr>
      <vt:lpstr>1B</vt:lpstr>
      <vt:lpstr>2A</vt:lpstr>
      <vt:lpstr>2B</vt:lpstr>
      <vt:lpstr>3A</vt:lpstr>
      <vt:lpstr>3B</vt:lpstr>
      <vt:lpstr>4A</vt:lpstr>
      <vt:lpstr>4B</vt:lpstr>
      <vt:lpstr>5A</vt:lpstr>
      <vt:lpstr>5B</vt:lpstr>
      <vt:lpstr>6A</vt:lpstr>
      <vt:lpstr>6B</vt:lpstr>
      <vt:lpstr>7A</vt:lpstr>
      <vt:lpstr>7B</vt:lpstr>
      <vt:lpstr>8A</vt:lpstr>
      <vt:lpstr>8B</vt:lpstr>
      <vt:lpstr>9A</vt:lpstr>
      <vt:lpstr>9B</vt:lpstr>
      <vt:lpstr>10A</vt:lpstr>
      <vt:lpstr>10B</vt:lpstr>
      <vt:lpstr>11A</vt:lpstr>
      <vt:lpstr>11B</vt:lpstr>
      <vt:lpstr>Sheet1</vt:lpstr>
      <vt:lpstr>'10A'!Print_Area</vt:lpstr>
      <vt:lpstr>'10B'!Print_Area</vt:lpstr>
      <vt:lpstr>'11A'!Print_Area</vt:lpstr>
      <vt:lpstr>'11B'!Print_Area</vt:lpstr>
      <vt:lpstr>'1A'!Print_Area</vt:lpstr>
      <vt:lpstr>'2A'!Print_Area</vt:lpstr>
      <vt:lpstr>'2B'!Print_Area</vt:lpstr>
      <vt:lpstr>'3A'!Print_Area</vt:lpstr>
      <vt:lpstr>'3B'!Print_Area</vt:lpstr>
      <vt:lpstr>'4A'!Print_Area</vt:lpstr>
      <vt:lpstr>'4B'!Print_Area</vt:lpstr>
      <vt:lpstr>'5A'!Print_Area</vt:lpstr>
      <vt:lpstr>'5B'!Print_Area</vt:lpstr>
      <vt:lpstr>'6A'!Print_Area</vt:lpstr>
      <vt:lpstr>'6B'!Print_Area</vt:lpstr>
      <vt:lpstr>'7A'!Print_Area</vt:lpstr>
      <vt:lpstr>'7B'!Print_Area</vt:lpstr>
      <vt:lpstr>'8A'!Print_Area</vt:lpstr>
      <vt:lpstr>'8B'!Print_Area</vt:lpstr>
      <vt:lpstr>'9A'!Print_Area</vt:lpstr>
      <vt:lpstr>'9B'!Print_Area</vt:lpstr>
      <vt:lpstr>'10A'!Print_Titles</vt:lpstr>
      <vt:lpstr>'10B'!Print_Titles</vt:lpstr>
      <vt:lpstr>'1A'!Print_Titles</vt:lpstr>
      <vt:lpstr>'1B'!Print_Titles</vt:lpstr>
      <vt:lpstr>'2A'!Print_Titles</vt:lpstr>
      <vt:lpstr>'2B'!Print_Titles</vt:lpstr>
      <vt:lpstr>'3A'!Print_Titles</vt:lpstr>
      <vt:lpstr>'3B'!Print_Titles</vt:lpstr>
      <vt:lpstr>'4A'!Print_Titles</vt:lpstr>
      <vt:lpstr>'4B'!Print_Titles</vt:lpstr>
      <vt:lpstr>'5A'!Print_Titles</vt:lpstr>
      <vt:lpstr>'5B'!Print_Titles</vt:lpstr>
      <vt:lpstr>'6A'!Print_Titles</vt:lpstr>
      <vt:lpstr>'6B'!Print_Titles</vt:lpstr>
      <vt:lpstr>'7A'!Print_Titles</vt:lpstr>
      <vt:lpstr>'7B'!Print_Titles</vt:lpstr>
      <vt:lpstr>'8A'!Print_Titles</vt:lpstr>
      <vt:lpstr>'8B'!Print_Titles</vt:lpstr>
      <vt:lpstr>'9A'!Print_Titles</vt:lpstr>
      <vt:lpstr>'9B'!Print_Titles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10</dc:creator>
  <cp:lastModifiedBy>PC</cp:lastModifiedBy>
  <cp:lastPrinted>2026-02-11T02:14:19Z</cp:lastPrinted>
  <dcterms:created xsi:type="dcterms:W3CDTF">2021-09-26T13:58:47Z</dcterms:created>
  <dcterms:modified xsi:type="dcterms:W3CDTF">2026-03-24T07:56:15Z</dcterms:modified>
</cp:coreProperties>
</file>